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frikirken.sharepoint.com/Dokumenter for Web/"/>
    </mc:Choice>
  </mc:AlternateContent>
  <xr:revisionPtr revIDLastSave="47" documentId="8_{EBE96B4A-3E12-4BD5-B300-31E0CB1B4E05}" xr6:coauthVersionLast="47" xr6:coauthVersionMax="47" xr10:uidLastSave="{1876D9A8-6380-429F-9599-7BABF39B0451}"/>
  <bookViews>
    <workbookView xWindow="-108" yWindow="-108" windowWidth="30936" windowHeight="16776" xr2:uid="{00000000-000D-0000-FFFF-FFFF00000000}"/>
  </bookViews>
  <sheets>
    <sheet name="KALENDER_PLAN_LOGG" sheetId="1" r:id="rId1"/>
    <sheet name="Veiledning" sheetId="2" r:id="rId2"/>
  </sheets>
  <definedNames>
    <definedName name="_xlnm.Database">#REF!</definedName>
    <definedName name="KontrollDB">#REF!</definedName>
    <definedName name="Menighet">#REF!</definedName>
    <definedName name="_xlnm.Print_Area" localSheetId="0">KALENDER_PLAN_LOGG!#REF!</definedName>
    <definedName name="_xlnm.Print_Titles" localSheetId="0">KALENDER_PLAN_LOGG!#REF!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69" i="1" l="1"/>
  <c r="W370" i="1"/>
  <c r="W371" i="1"/>
  <c r="W372" i="1"/>
  <c r="W373" i="1"/>
  <c r="W374" i="1"/>
  <c r="W375" i="1"/>
  <c r="W3" i="1"/>
  <c r="AC1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Y3" i="1"/>
  <c r="W24" i="1"/>
  <c r="W25" i="1"/>
  <c r="W26" i="1"/>
  <c r="W27" i="1"/>
  <c r="W28" i="1"/>
  <c r="W29" i="1"/>
  <c r="W30" i="1"/>
  <c r="W31" i="1"/>
  <c r="W32" i="1"/>
  <c r="W33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68" i="1"/>
  <c r="W367" i="1"/>
  <c r="W212" i="1"/>
  <c r="AE1" i="1"/>
  <c r="Y4" i="1" l="1"/>
  <c r="Y5" i="1" s="1"/>
  <c r="X5" i="1" s="1"/>
  <c r="Y6" i="1" l="1"/>
  <c r="Y7" i="1" s="1"/>
  <c r="X6" i="1" l="1"/>
  <c r="X7" i="1" l="1"/>
  <c r="Y8" i="1"/>
  <c r="X8" i="1" l="1"/>
  <c r="Y9" i="1"/>
  <c r="X9" i="1" l="1"/>
  <c r="Y10" i="1"/>
  <c r="Y11" i="1" s="1"/>
  <c r="Y12" i="1" s="1"/>
  <c r="X12" i="1" l="1"/>
  <c r="Y13" i="1"/>
  <c r="X13" i="1" l="1"/>
  <c r="Y14" i="1"/>
  <c r="X14" i="1" l="1"/>
  <c r="Y15" i="1"/>
  <c r="X15" i="1" l="1"/>
  <c r="Y16" i="1"/>
  <c r="Y17" i="1" l="1"/>
  <c r="Y18" i="1" s="1"/>
  <c r="Y19" i="1" s="1"/>
  <c r="X16" i="1"/>
  <c r="Y20" i="1" l="1"/>
  <c r="X19" i="1"/>
  <c r="X20" i="1" l="1"/>
  <c r="Y21" i="1"/>
  <c r="X21" i="1" l="1"/>
  <c r="Y22" i="1"/>
  <c r="X22" i="1" l="1"/>
  <c r="Y23" i="1"/>
  <c r="X23" i="1" l="1"/>
  <c r="Y24" i="1"/>
  <c r="Y25" i="1" s="1"/>
  <c r="Y26" i="1" s="1"/>
  <c r="X26" i="1" l="1"/>
  <c r="Y27" i="1"/>
  <c r="X27" i="1" l="1"/>
  <c r="Y28" i="1"/>
  <c r="X28" i="1" l="1"/>
  <c r="Y29" i="1"/>
  <c r="Y30" i="1" l="1"/>
  <c r="X29" i="1"/>
  <c r="X30" i="1" l="1"/>
  <c r="Y31" i="1"/>
  <c r="Y32" i="1" s="1"/>
  <c r="Y33" i="1" s="1"/>
  <c r="Y34" i="1" l="1"/>
  <c r="X33" i="1"/>
  <c r="X34" i="1" l="1"/>
  <c r="Y35" i="1"/>
  <c r="Y36" i="1" l="1"/>
  <c r="X35" i="1"/>
  <c r="X36" i="1" l="1"/>
  <c r="Y37" i="1"/>
  <c r="Y38" i="1" l="1"/>
  <c r="Y39" i="1" s="1"/>
  <c r="Y40" i="1" s="1"/>
  <c r="X37" i="1"/>
  <c r="X40" i="1" l="1"/>
  <c r="Y41" i="1"/>
  <c r="Y42" i="1" l="1"/>
  <c r="X41" i="1"/>
  <c r="X42" i="1" l="1"/>
  <c r="Y43" i="1"/>
  <c r="Y44" i="1" l="1"/>
  <c r="X43" i="1"/>
  <c r="X44" i="1" l="1"/>
  <c r="Y45" i="1"/>
  <c r="Y46" i="1" s="1"/>
  <c r="Y47" i="1" s="1"/>
  <c r="Y48" i="1" l="1"/>
  <c r="X47" i="1"/>
  <c r="X48" i="1" l="1"/>
  <c r="Y49" i="1"/>
  <c r="Y50" i="1" l="1"/>
  <c r="X49" i="1"/>
  <c r="X50" i="1" l="1"/>
  <c r="Y51" i="1"/>
  <c r="Y52" i="1" l="1"/>
  <c r="Y53" i="1" s="1"/>
  <c r="Y54" i="1" s="1"/>
  <c r="X51" i="1"/>
  <c r="X54" i="1" l="1"/>
  <c r="Y55" i="1"/>
  <c r="Y56" i="1" l="1"/>
  <c r="X55" i="1"/>
  <c r="Y57" i="1" l="1"/>
  <c r="X56" i="1"/>
  <c r="X57" i="1" l="1"/>
  <c r="Y58" i="1"/>
  <c r="Y59" i="1" l="1"/>
  <c r="Y60" i="1" s="1"/>
  <c r="Y61" i="1" s="1"/>
  <c r="X58" i="1"/>
  <c r="Y62" i="1" l="1"/>
  <c r="X61" i="1"/>
  <c r="X62" i="1" l="1"/>
  <c r="Y63" i="1"/>
  <c r="Y64" i="1" l="1"/>
  <c r="X63" i="1"/>
  <c r="X64" i="1" l="1"/>
  <c r="Y65" i="1"/>
  <c r="X65" i="1" l="1"/>
  <c r="Y66" i="1"/>
  <c r="Y67" i="1" s="1"/>
  <c r="Y68" i="1" s="1"/>
  <c r="Y69" i="1" l="1"/>
  <c r="X68" i="1"/>
  <c r="X69" i="1" l="1"/>
  <c r="Y70" i="1"/>
  <c r="X70" i="1" l="1"/>
  <c r="Y71" i="1"/>
  <c r="X71" i="1" l="1"/>
  <c r="Y72" i="1"/>
  <c r="Y73" i="1" l="1"/>
  <c r="Y74" i="1" s="1"/>
  <c r="Y75" i="1" s="1"/>
  <c r="X72" i="1"/>
  <c r="Y76" i="1" l="1"/>
  <c r="X75" i="1"/>
  <c r="X76" i="1" l="1"/>
  <c r="Y77" i="1"/>
  <c r="Y78" i="1" l="1"/>
  <c r="X77" i="1"/>
  <c r="X78" i="1" l="1"/>
  <c r="Y79" i="1"/>
  <c r="Y80" i="1" l="1"/>
  <c r="Y81" i="1" s="1"/>
  <c r="Y82" i="1" s="1"/>
  <c r="X79" i="1"/>
  <c r="Y83" i="1" l="1"/>
  <c r="X82" i="1"/>
  <c r="X83" i="1" l="1"/>
  <c r="Y84" i="1"/>
  <c r="X84" i="1" l="1"/>
  <c r="Y85" i="1"/>
  <c r="X85" i="1" l="1"/>
  <c r="Y86" i="1"/>
  <c r="X86" i="1" l="1"/>
  <c r="Y87" i="1"/>
  <c r="Y88" i="1" s="1"/>
  <c r="Y89" i="1" s="1"/>
  <c r="X89" i="1" l="1"/>
  <c r="Y90" i="1"/>
  <c r="X90" i="1" l="1"/>
  <c r="Y91" i="1"/>
  <c r="X91" i="1" l="1"/>
  <c r="Y92" i="1"/>
  <c r="Y93" i="1" l="1"/>
  <c r="X92" i="1"/>
  <c r="Y94" i="1" l="1"/>
  <c r="Y95" i="1" s="1"/>
  <c r="Y96" i="1" s="1"/>
  <c r="Y97" i="1" s="1"/>
  <c r="X93" i="1"/>
  <c r="Y98" i="1" l="1"/>
  <c r="X97" i="1"/>
  <c r="X96" i="1"/>
  <c r="X98" i="1" l="1"/>
  <c r="Y99" i="1"/>
  <c r="Y100" i="1" l="1"/>
  <c r="Y101" i="1" l="1"/>
  <c r="Y102" i="1" s="1"/>
  <c r="Y103" i="1" s="1"/>
  <c r="X103" i="1" s="1"/>
  <c r="Y104" i="1" l="1"/>
  <c r="X104" i="1" s="1"/>
  <c r="Y105" i="1" l="1"/>
  <c r="X105" i="1" s="1"/>
  <c r="Y106" i="1" l="1"/>
  <c r="X106" i="1"/>
  <c r="Y107" i="1"/>
  <c r="X107" i="1" l="1"/>
  <c r="Y108" i="1"/>
  <c r="Y109" i="1" s="1"/>
  <c r="Y110" i="1" s="1"/>
  <c r="Y111" i="1" l="1"/>
  <c r="X110" i="1"/>
  <c r="X111" i="1" l="1"/>
  <c r="Y112" i="1"/>
  <c r="X112" i="1" l="1"/>
  <c r="Y113" i="1"/>
  <c r="Y114" i="1" l="1"/>
  <c r="X113" i="1"/>
  <c r="X114" i="1" l="1"/>
  <c r="Y115" i="1"/>
  <c r="Y116" i="1" s="1"/>
  <c r="Y117" i="1" s="1"/>
  <c r="Y118" i="1" l="1"/>
  <c r="X117" i="1"/>
  <c r="Y119" i="1" l="1"/>
  <c r="X118" i="1"/>
  <c r="Y120" i="1" l="1"/>
  <c r="X119" i="1"/>
  <c r="X120" i="1" l="1"/>
  <c r="Y121" i="1"/>
  <c r="X121" i="1" l="1"/>
  <c r="Y122" i="1"/>
  <c r="Y123" i="1" s="1"/>
  <c r="Y124" i="1" s="1"/>
  <c r="X124" i="1" l="1"/>
  <c r="Y125" i="1"/>
  <c r="Y126" i="1" l="1"/>
  <c r="X125" i="1"/>
  <c r="X126" i="1" l="1"/>
  <c r="Y127" i="1"/>
  <c r="Y128" i="1" l="1"/>
  <c r="X128" i="1" s="1"/>
  <c r="X127" i="1"/>
  <c r="Y129" i="1" l="1"/>
  <c r="Y130" i="1" s="1"/>
  <c r="Y131" i="1" s="1"/>
  <c r="Y132" i="1" l="1"/>
  <c r="X131" i="1"/>
  <c r="X132" i="1" l="1"/>
  <c r="Y133" i="1"/>
  <c r="Y134" i="1" s="1"/>
  <c r="X134" i="1" s="1"/>
  <c r="X133" i="1" l="1"/>
  <c r="Y135" i="1" l="1"/>
  <c r="X135" i="1" l="1"/>
  <c r="Y136" i="1"/>
  <c r="Y137" i="1" s="1"/>
  <c r="Y138" i="1" s="1"/>
  <c r="Y139" i="1" l="1"/>
  <c r="X138" i="1"/>
  <c r="X139" i="1" l="1"/>
  <c r="Y140" i="1"/>
  <c r="Y141" i="1" l="1"/>
  <c r="X140" i="1"/>
  <c r="Y142" i="1" l="1"/>
  <c r="X142" i="1" l="1"/>
  <c r="Y143" i="1"/>
  <c r="Y144" i="1" s="1"/>
  <c r="Y145" i="1" s="1"/>
  <c r="X145" i="1" l="1"/>
  <c r="Y146" i="1"/>
  <c r="X146" i="1" l="1"/>
  <c r="Y147" i="1"/>
  <c r="Y148" i="1" l="1"/>
  <c r="X147" i="1"/>
  <c r="Y149" i="1" l="1"/>
  <c r="X148" i="1"/>
  <c r="X149" i="1" l="1"/>
  <c r="Y150" i="1"/>
  <c r="Y151" i="1" s="1"/>
  <c r="Y152" i="1" s="1"/>
  <c r="Y153" i="1" l="1"/>
  <c r="X152" i="1"/>
  <c r="X153" i="1" l="1"/>
  <c r="Y154" i="1"/>
  <c r="X154" i="1" l="1"/>
  <c r="Y155" i="1"/>
  <c r="Y156" i="1" l="1"/>
  <c r="X155" i="1"/>
  <c r="X156" i="1" l="1"/>
  <c r="Y157" i="1"/>
  <c r="Y158" i="1" s="1"/>
  <c r="Y159" i="1" s="1"/>
  <c r="Y160" i="1" l="1"/>
  <c r="X159" i="1"/>
  <c r="X160" i="1" l="1"/>
  <c r="Y161" i="1"/>
  <c r="X161" i="1" l="1"/>
  <c r="Y162" i="1"/>
  <c r="Y163" i="1" l="1"/>
  <c r="X162" i="1"/>
  <c r="Y164" i="1" l="1"/>
  <c r="Y165" i="1" s="1"/>
  <c r="Y166" i="1" s="1"/>
  <c r="X163" i="1"/>
  <c r="Y167" i="1" l="1"/>
  <c r="X166" i="1"/>
  <c r="Y168" i="1" l="1"/>
  <c r="X167" i="1"/>
  <c r="X168" i="1" l="1"/>
  <c r="Y169" i="1"/>
  <c r="X169" i="1" l="1"/>
  <c r="Y170" i="1"/>
  <c r="X170" i="1" l="1"/>
  <c r="Y171" i="1"/>
  <c r="Y172" i="1" s="1"/>
  <c r="Y173" i="1" s="1"/>
  <c r="X173" i="1" l="1"/>
  <c r="Y174" i="1"/>
  <c r="X174" i="1" l="1"/>
  <c r="Y175" i="1"/>
  <c r="X175" i="1" l="1"/>
  <c r="Y176" i="1"/>
  <c r="Y177" i="1" l="1"/>
  <c r="X176" i="1"/>
  <c r="X177" i="1" l="1"/>
  <c r="Y178" i="1"/>
  <c r="Y179" i="1" s="1"/>
  <c r="Y180" i="1" s="1"/>
  <c r="X180" i="1" l="1"/>
  <c r="Y181" i="1"/>
  <c r="X181" i="1" l="1"/>
  <c r="Y182" i="1"/>
  <c r="Y183" i="1" l="1"/>
  <c r="X182" i="1"/>
  <c r="Y184" i="1" l="1"/>
  <c r="X183" i="1"/>
  <c r="X184" i="1" l="1"/>
  <c r="Y185" i="1"/>
  <c r="Y186" i="1" s="1"/>
  <c r="Y187" i="1" s="1"/>
  <c r="X187" i="1" l="1"/>
  <c r="Y188" i="1"/>
  <c r="X188" i="1" l="1"/>
  <c r="Y189" i="1"/>
  <c r="X189" i="1" l="1"/>
  <c r="Y190" i="1"/>
  <c r="Y191" i="1" l="1"/>
  <c r="X190" i="1"/>
  <c r="X191" i="1" l="1"/>
  <c r="Y192" i="1"/>
  <c r="Y193" i="1" l="1"/>
  <c r="Y194" i="1" s="1"/>
  <c r="Y195" i="1" s="1"/>
  <c r="X194" i="1" l="1"/>
  <c r="Y196" i="1"/>
  <c r="X195" i="1"/>
  <c r="Y197" i="1" l="1"/>
  <c r="X196" i="1"/>
  <c r="Y198" i="1" l="1"/>
  <c r="X197" i="1"/>
  <c r="X198" i="1" l="1"/>
  <c r="Y199" i="1"/>
  <c r="Y200" i="1" s="1"/>
  <c r="Y201" i="1" s="1"/>
  <c r="X201" i="1" l="1"/>
  <c r="Y202" i="1"/>
  <c r="Y203" i="1" l="1"/>
  <c r="X202" i="1"/>
  <c r="X203" i="1" l="1"/>
  <c r="Y204" i="1"/>
  <c r="Y205" i="1" l="1"/>
  <c r="X204" i="1"/>
  <c r="X205" i="1" l="1"/>
  <c r="Y206" i="1"/>
  <c r="Y207" i="1" s="1"/>
  <c r="Y208" i="1" s="1"/>
  <c r="X208" i="1" l="1"/>
  <c r="Y209" i="1"/>
  <c r="X209" i="1" l="1"/>
  <c r="Y210" i="1"/>
  <c r="Y211" i="1" l="1"/>
  <c r="X210" i="1"/>
  <c r="X211" i="1" l="1"/>
  <c r="Y212" i="1"/>
  <c r="X212" i="1" l="1"/>
  <c r="Y213" i="1"/>
  <c r="Y214" i="1" s="1"/>
  <c r="Y215" i="1" s="1"/>
  <c r="Y216" i="1" l="1"/>
  <c r="X215" i="1"/>
  <c r="X216" i="1" l="1"/>
  <c r="Y217" i="1"/>
  <c r="X217" i="1" l="1"/>
  <c r="Y218" i="1"/>
  <c r="Y219" i="1" l="1"/>
  <c r="X218" i="1"/>
  <c r="X219" i="1" l="1"/>
  <c r="Y220" i="1"/>
  <c r="Y221" i="1" s="1"/>
  <c r="Y222" i="1" s="1"/>
  <c r="Y223" i="1" l="1"/>
  <c r="X222" i="1"/>
  <c r="Y224" i="1" l="1"/>
  <c r="X223" i="1"/>
  <c r="Y225" i="1" l="1"/>
  <c r="X224" i="1"/>
  <c r="Y226" i="1" l="1"/>
  <c r="X225" i="1"/>
  <c r="X226" i="1" l="1"/>
  <c r="Y227" i="1"/>
  <c r="Y228" i="1" s="1"/>
  <c r="Y229" i="1" s="1"/>
  <c r="Y230" i="1" l="1"/>
  <c r="X229" i="1"/>
  <c r="Y231" i="1" l="1"/>
  <c r="X230" i="1"/>
  <c r="Y232" i="1" l="1"/>
  <c r="X231" i="1"/>
  <c r="X232" i="1" l="1"/>
  <c r="Y233" i="1"/>
  <c r="X233" i="1" l="1"/>
  <c r="Y234" i="1"/>
  <c r="Y235" i="1" s="1"/>
  <c r="Y236" i="1" s="1"/>
  <c r="X236" i="1" l="1"/>
  <c r="Y237" i="1"/>
  <c r="Y238" i="1" l="1"/>
  <c r="X237" i="1"/>
  <c r="Y239" i="1" l="1"/>
  <c r="X238" i="1"/>
  <c r="Y240" i="1" l="1"/>
  <c r="X239" i="1"/>
  <c r="X240" i="1" l="1"/>
  <c r="Y241" i="1"/>
  <c r="Y242" i="1" s="1"/>
  <c r="Y243" i="1" s="1"/>
  <c r="Y244" i="1" l="1"/>
  <c r="X243" i="1"/>
  <c r="Y245" i="1" l="1"/>
  <c r="X244" i="1"/>
  <c r="X245" i="1" l="1"/>
  <c r="Y246" i="1"/>
  <c r="Y247" i="1" l="1"/>
  <c r="X246" i="1"/>
  <c r="X247" i="1" l="1"/>
  <c r="Y248" i="1"/>
  <c r="Y249" i="1" s="1"/>
  <c r="Y250" i="1" s="1"/>
  <c r="X250" i="1" l="1"/>
  <c r="Y251" i="1"/>
  <c r="X251" i="1" l="1"/>
  <c r="Y252" i="1"/>
  <c r="X252" i="1" l="1"/>
  <c r="Y253" i="1"/>
  <c r="Y254" i="1" l="1"/>
  <c r="X253" i="1"/>
  <c r="X254" i="1" l="1"/>
  <c r="Y255" i="1"/>
  <c r="Y256" i="1" s="1"/>
  <c r="Y257" i="1" s="1"/>
  <c r="X257" i="1" l="1"/>
  <c r="Y258" i="1"/>
  <c r="Y259" i="1" l="1"/>
  <c r="X258" i="1"/>
  <c r="X259" i="1" l="1"/>
  <c r="Y260" i="1"/>
  <c r="X260" i="1" l="1"/>
  <c r="Y261" i="1"/>
  <c r="X261" i="1" l="1"/>
  <c r="Y262" i="1"/>
  <c r="Y263" i="1" s="1"/>
  <c r="Y264" i="1" s="1"/>
  <c r="X264" i="1" l="1"/>
  <c r="Y265" i="1"/>
  <c r="X265" i="1" l="1"/>
  <c r="Y266" i="1"/>
  <c r="Y267" i="1" l="1"/>
  <c r="X266" i="1"/>
  <c r="Y268" i="1" l="1"/>
  <c r="X267" i="1"/>
  <c r="X268" i="1" l="1"/>
  <c r="Y269" i="1"/>
  <c r="Y270" i="1" s="1"/>
  <c r="Y271" i="1" s="1"/>
  <c r="Y272" i="1" l="1"/>
  <c r="X271" i="1"/>
  <c r="Y273" i="1" l="1"/>
  <c r="X272" i="1"/>
  <c r="Y274" i="1" l="1"/>
  <c r="X273" i="1"/>
  <c r="X274" i="1" l="1"/>
  <c r="Y275" i="1"/>
  <c r="X275" i="1" l="1"/>
  <c r="Y276" i="1"/>
  <c r="Y277" i="1" l="1"/>
  <c r="Y278" i="1" s="1"/>
  <c r="Y279" i="1" s="1"/>
  <c r="X278" i="1" l="1"/>
  <c r="Y280" i="1"/>
  <c r="X279" i="1"/>
  <c r="X280" i="1" l="1"/>
  <c r="Y281" i="1"/>
  <c r="X281" i="1" l="1"/>
  <c r="Y282" i="1"/>
  <c r="X282" i="1" l="1"/>
  <c r="Y283" i="1"/>
  <c r="Y284" i="1" s="1"/>
  <c r="Y285" i="1" s="1"/>
  <c r="Y286" i="1" l="1"/>
  <c r="X285" i="1"/>
  <c r="X286" i="1" l="1"/>
  <c r="Y287" i="1"/>
  <c r="X287" i="1" l="1"/>
  <c r="Y288" i="1"/>
  <c r="X288" i="1" l="1"/>
  <c r="Y289" i="1"/>
  <c r="X289" i="1" l="1"/>
  <c r="Y290" i="1"/>
  <c r="Y291" i="1" l="1"/>
  <c r="Y292" i="1" s="1"/>
  <c r="X292" i="1" s="1"/>
  <c r="Y293" i="1" l="1"/>
  <c r="X293" i="1" s="1"/>
  <c r="Y294" i="1" l="1"/>
  <c r="Y295" i="1" s="1"/>
  <c r="X294" i="1" l="1"/>
  <c r="X295" i="1"/>
  <c r="Y296" i="1"/>
  <c r="Y297" i="1" l="1"/>
  <c r="Y298" i="1" s="1"/>
  <c r="Y299" i="1" s="1"/>
  <c r="X296" i="1"/>
  <c r="X299" i="1" l="1"/>
  <c r="Y300" i="1"/>
  <c r="Y301" i="1" l="1"/>
  <c r="X300" i="1"/>
  <c r="Y302" i="1" l="1"/>
  <c r="X301" i="1"/>
  <c r="Y303" i="1" l="1"/>
  <c r="X302" i="1"/>
  <c r="Y304" i="1" l="1"/>
  <c r="Y305" i="1" s="1"/>
  <c r="Y306" i="1" s="1"/>
  <c r="X303" i="1"/>
  <c r="Y307" i="1" l="1"/>
  <c r="X306" i="1"/>
  <c r="Y308" i="1" l="1"/>
  <c r="X307" i="1"/>
  <c r="Y309" i="1" l="1"/>
  <c r="X308" i="1"/>
  <c r="Y310" i="1" l="1"/>
  <c r="X309" i="1"/>
  <c r="Y311" i="1" l="1"/>
  <c r="Y312" i="1" s="1"/>
  <c r="Y313" i="1" s="1"/>
  <c r="X310" i="1"/>
  <c r="Y314" i="1" l="1"/>
  <c r="X313" i="1"/>
  <c r="X314" i="1" l="1"/>
  <c r="Y315" i="1"/>
  <c r="X315" i="1" l="1"/>
  <c r="Y316" i="1"/>
  <c r="X316" i="1" l="1"/>
  <c r="Y317" i="1"/>
  <c r="X317" i="1" l="1"/>
  <c r="Y318" i="1"/>
  <c r="Y319" i="1" s="1"/>
  <c r="Y320" i="1" s="1"/>
  <c r="X320" i="1" l="1"/>
  <c r="Y321" i="1"/>
  <c r="X321" i="1" l="1"/>
  <c r="Y322" i="1"/>
  <c r="Y323" i="1" l="1"/>
  <c r="X322" i="1"/>
  <c r="X323" i="1" l="1"/>
  <c r="Y324" i="1"/>
  <c r="Y325" i="1" l="1"/>
  <c r="Y326" i="1" s="1"/>
  <c r="Y327" i="1" s="1"/>
  <c r="X324" i="1"/>
  <c r="Y328" i="1" l="1"/>
  <c r="X327" i="1"/>
  <c r="X328" i="1" l="1"/>
  <c r="Y329" i="1"/>
  <c r="X329" i="1" l="1"/>
  <c r="Y330" i="1"/>
  <c r="Y331" i="1" l="1"/>
  <c r="X330" i="1"/>
  <c r="Y332" i="1" l="1"/>
  <c r="Y333" i="1" s="1"/>
  <c r="Y334" i="1" s="1"/>
  <c r="X331" i="1"/>
  <c r="Y335" i="1" l="1"/>
  <c r="X334" i="1"/>
  <c r="X335" i="1" l="1"/>
  <c r="Y336" i="1"/>
  <c r="X336" i="1" l="1"/>
  <c r="Y337" i="1"/>
  <c r="X337" i="1" l="1"/>
  <c r="Y338" i="1"/>
  <c r="X338" i="1" l="1"/>
  <c r="Y339" i="1"/>
  <c r="Y340" i="1" s="1"/>
  <c r="Y341" i="1" s="1"/>
  <c r="X341" i="1" l="1"/>
  <c r="Y342" i="1"/>
  <c r="X342" i="1" l="1"/>
  <c r="Y343" i="1"/>
  <c r="Y344" i="1" l="1"/>
  <c r="X343" i="1"/>
  <c r="Y345" i="1" l="1"/>
  <c r="X344" i="1"/>
  <c r="X345" i="1" l="1"/>
  <c r="Y346" i="1"/>
  <c r="Y347" i="1" s="1"/>
  <c r="Y348" i="1" s="1"/>
  <c r="Y349" i="1" l="1"/>
  <c r="X348" i="1"/>
  <c r="Y350" i="1" l="1"/>
  <c r="X349" i="1"/>
  <c r="X350" i="1" l="1"/>
  <c r="Y351" i="1"/>
  <c r="Y352" i="1" l="1"/>
  <c r="X351" i="1"/>
  <c r="X352" i="1" l="1"/>
  <c r="Y353" i="1"/>
  <c r="Y354" i="1" s="1"/>
  <c r="Y355" i="1" s="1"/>
  <c r="X355" i="1" l="1"/>
  <c r="Y356" i="1"/>
  <c r="X356" i="1" l="1"/>
  <c r="Y357" i="1"/>
  <c r="Y358" i="1" l="1"/>
  <c r="X357" i="1"/>
  <c r="Y359" i="1" l="1"/>
  <c r="X358" i="1"/>
  <c r="X359" i="1" l="1"/>
  <c r="Y360" i="1"/>
  <c r="Y361" i="1" s="1"/>
  <c r="Y362" i="1" s="1"/>
  <c r="Y363" i="1" l="1"/>
  <c r="X362" i="1"/>
  <c r="X363" i="1" l="1"/>
  <c r="Y364" i="1"/>
  <c r="X364" i="1" l="1"/>
  <c r="Y365" i="1"/>
  <c r="X365" i="1" l="1"/>
  <c r="Y366" i="1"/>
  <c r="X366" i="1" l="1"/>
  <c r="Y367" i="1"/>
  <c r="Y368" i="1" l="1"/>
  <c r="Y369" i="1" s="1"/>
  <c r="X367" i="1"/>
  <c r="X369" i="1" l="1"/>
  <c r="Y370" i="1"/>
  <c r="X368" i="1"/>
  <c r="X370" i="1" l="1"/>
  <c r="Y371" i="1"/>
  <c r="X371" i="1" l="1"/>
  <c r="Y372" i="1"/>
  <c r="X372" i="1" l="1"/>
  <c r="Y373" i="1"/>
  <c r="X373" i="1" l="1"/>
  <c r="Y374" i="1"/>
  <c r="X374" i="1" l="1"/>
  <c r="Y375" i="1"/>
  <c r="X375" i="1" s="1"/>
</calcChain>
</file>

<file path=xl/sharedStrings.xml><?xml version="1.0" encoding="utf-8"?>
<sst xmlns="http://schemas.openxmlformats.org/spreadsheetml/2006/main" count="421" uniqueCount="49">
  <si>
    <t>DATO:</t>
  </si>
  <si>
    <t>UKE</t>
  </si>
  <si>
    <t>TID / AKTIVITET:</t>
  </si>
  <si>
    <t>AKTIVITETER:</t>
  </si>
  <si>
    <t xml:space="preserve"> </t>
  </si>
  <si>
    <t>UKE.V</t>
  </si>
  <si>
    <t>E</t>
  </si>
  <si>
    <t xml:space="preserve">TID / AKTIVITET:  </t>
  </si>
  <si>
    <t>INN</t>
  </si>
  <si>
    <t>UT</t>
  </si>
  <si>
    <t>SUM</t>
  </si>
  <si>
    <t>Ekstra +/-</t>
  </si>
  <si>
    <t>FLEX-SALDO</t>
  </si>
  <si>
    <t>Timer:</t>
  </si>
  <si>
    <t>Dager:</t>
  </si>
  <si>
    <t>TID</t>
  </si>
  <si>
    <t>SALDO DAGER</t>
  </si>
  <si>
    <t>SALDO TIMER</t>
  </si>
  <si>
    <t>ORD. ARB:DAG</t>
  </si>
  <si>
    <t>Brukt feriedager</t>
  </si>
  <si>
    <t>Hj. m. sykt barn</t>
  </si>
  <si>
    <t>F</t>
  </si>
  <si>
    <t>L</t>
  </si>
  <si>
    <t>S</t>
  </si>
  <si>
    <t>M</t>
  </si>
  <si>
    <t>1. Nyttårsdag</t>
  </si>
  <si>
    <t>T</t>
  </si>
  <si>
    <t>O</t>
  </si>
  <si>
    <t>Skjærtorsdag</t>
  </si>
  <si>
    <t>Langfredag</t>
  </si>
  <si>
    <t>2. Påskedag</t>
  </si>
  <si>
    <t>2. Pinsedag</t>
  </si>
  <si>
    <t>Klokkeslett må skrives med kolon, for at formlene skal virke, eks. 08:00.</t>
  </si>
  <si>
    <t>På feriedager må timeantallet i kolonne Z tas bort.</t>
  </si>
  <si>
    <t>På avspaseringsdager skal timeantallet bli stående, siden det da trekkes fra totalt antall timer til gode.</t>
  </si>
  <si>
    <t>Avspasering som skal overføres til neste år, legges til i første rute på kolonne Y, saldo timer.</t>
  </si>
  <si>
    <t>Kristi Himmelfartsdag</t>
  </si>
  <si>
    <t>Julaften</t>
  </si>
  <si>
    <t>1. juledag</t>
  </si>
  <si>
    <t>2. juledag</t>
  </si>
  <si>
    <t>Nyttårsaften</t>
  </si>
  <si>
    <t>1. Pinsedag</t>
  </si>
  <si>
    <t>1. Påskedag</t>
  </si>
  <si>
    <t>Timeregistreringsskjema med sommer-/vintertid</t>
  </si>
  <si>
    <t>Bruk av sommertid og vintertid skal gi tilnærmet likt antall timer som  ordinær arbeidstid (se lønnsavtalen 6.1.8)</t>
  </si>
  <si>
    <t>En får tilnærmet lik arbeidstid ved å følge staten med kortere arbeidstid 15 mai til 14 september.</t>
  </si>
  <si>
    <t xml:space="preserve">Samt ved at ferie avvikles med 4 uker i sommertid og 1 uke i vintertid. </t>
  </si>
  <si>
    <t>Dersom totalt timeantall skulle bli ennerledes ved bruk av sommer/vintertid enn normaltid pga ferieavvikling eller annet,</t>
  </si>
  <si>
    <t>skal arbeidsgiver konfereres og perioden med sommer/vintertid kan justeres.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</si>
</sst>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\.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0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</borders>
  <cellStyleXfs count="6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0" fontId="4" fillId="2" borderId="2" xfId="0" applyNumberFormat="1" applyFont="1" applyFill="1" applyBorder="1"/>
    <xf numFmtId="20" fontId="4" fillId="2" borderId="3" xfId="0" applyNumberFormat="1" applyFont="1" applyFill="1" applyBorder="1"/>
    <xf numFmtId="2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0" fontId="0" fillId="0" borderId="7" xfId="0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4" fillId="0" borderId="8" xfId="0" applyNumberFormat="1" applyFont="1" applyBorder="1"/>
    <xf numFmtId="4" fontId="1" fillId="0" borderId="1" xfId="0" quotePrefix="1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20" fontId="4" fillId="2" borderId="9" xfId="0" applyNumberFormat="1" applyFont="1" applyFill="1" applyBorder="1" applyAlignment="1">
      <alignment horizontal="center"/>
    </xf>
    <xf numFmtId="20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right" wrapText="1"/>
    </xf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20" fontId="4" fillId="2" borderId="12" xfId="0" applyNumberFormat="1" applyFont="1" applyFill="1" applyBorder="1"/>
    <xf numFmtId="20" fontId="4" fillId="2" borderId="13" xfId="0" applyNumberFormat="1" applyFont="1" applyFill="1" applyBorder="1"/>
    <xf numFmtId="4" fontId="4" fillId="0" borderId="14" xfId="0" applyNumberFormat="1" applyFont="1" applyBorder="1"/>
    <xf numFmtId="20" fontId="4" fillId="2" borderId="15" xfId="0" applyNumberFormat="1" applyFont="1" applyFill="1" applyBorder="1"/>
    <xf numFmtId="20" fontId="4" fillId="2" borderId="16" xfId="0" applyNumberFormat="1" applyFont="1" applyFill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0" fontId="9" fillId="0" borderId="7" xfId="0" applyFont="1" applyBorder="1" applyAlignment="1">
      <alignment horizontal="left"/>
    </xf>
    <xf numFmtId="2" fontId="4" fillId="0" borderId="13" xfId="0" applyNumberFormat="1" applyFont="1" applyBorder="1"/>
    <xf numFmtId="2" fontId="4" fillId="0" borderId="16" xfId="0" applyNumberFormat="1" applyFont="1" applyBorder="1"/>
    <xf numFmtId="4" fontId="4" fillId="0" borderId="19" xfId="0" applyNumberFormat="1" applyFont="1" applyBorder="1"/>
    <xf numFmtId="4" fontId="4" fillId="0" borderId="20" xfId="0" applyNumberFormat="1" applyFont="1" applyBorder="1" applyAlignment="1">
      <alignment horizontal="left"/>
    </xf>
    <xf numFmtId="4" fontId="0" fillId="0" borderId="0" xfId="0" applyNumberFormat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17" fontId="0" fillId="0" borderId="0" xfId="0" applyNumberFormat="1"/>
    <xf numFmtId="20" fontId="1" fillId="0" borderId="0" xfId="0" applyNumberFormat="1" applyFont="1" applyAlignment="1">
      <alignment horizontal="left" wrapText="1"/>
    </xf>
    <xf numFmtId="4" fontId="12" fillId="0" borderId="6" xfId="0" applyNumberFormat="1" applyFont="1" applyBorder="1"/>
    <xf numFmtId="0" fontId="1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0" fontId="0" fillId="2" borderId="12" xfId="0" applyNumberFormat="1" applyFill="1" applyBorder="1"/>
    <xf numFmtId="20" fontId="0" fillId="2" borderId="13" xfId="0" applyNumberFormat="1" applyFill="1" applyBorder="1"/>
    <xf numFmtId="4" fontId="0" fillId="0" borderId="14" xfId="0" applyNumberFormat="1" applyBorder="1"/>
    <xf numFmtId="4" fontId="0" fillId="0" borderId="18" xfId="0" applyNumberFormat="1" applyBorder="1"/>
    <xf numFmtId="4" fontId="0" fillId="0" borderId="8" xfId="0" applyNumberFormat="1" applyBorder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0" fontId="0" fillId="2" borderId="2" xfId="0" applyNumberFormat="1" applyFill="1" applyBorder="1"/>
    <xf numFmtId="20" fontId="0" fillId="2" borderId="3" xfId="0" applyNumberFormat="1" applyFill="1" applyBorder="1"/>
    <xf numFmtId="4" fontId="0" fillId="0" borderId="17" xfId="0" applyNumberFormat="1" applyBorder="1"/>
    <xf numFmtId="4" fontId="0" fillId="0" borderId="19" xfId="0" applyNumberFormat="1" applyBorder="1"/>
    <xf numFmtId="4" fontId="0" fillId="0" borderId="6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12" fillId="0" borderId="8" xfId="0" applyNumberFormat="1" applyFont="1" applyBorder="1"/>
    <xf numFmtId="20" fontId="0" fillId="5" borderId="2" xfId="0" applyNumberFormat="1" applyFill="1" applyBorder="1"/>
    <xf numFmtId="20" fontId="0" fillId="5" borderId="21" xfId="0" applyNumberFormat="1" applyFill="1" applyBorder="1"/>
    <xf numFmtId="20" fontId="0" fillId="5" borderId="15" xfId="0" applyNumberFormat="1" applyFill="1" applyBorder="1"/>
    <xf numFmtId="20" fontId="0" fillId="5" borderId="22" xfId="0" applyNumberFormat="1" applyFill="1" applyBorder="1"/>
    <xf numFmtId="16" fontId="13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/>
    </xf>
    <xf numFmtId="20" fontId="4" fillId="5" borderId="22" xfId="0" applyNumberFormat="1" applyFont="1" applyFill="1" applyBorder="1"/>
    <xf numFmtId="4" fontId="15" fillId="0" borderId="6" xfId="0" applyNumberFormat="1" applyFont="1" applyBorder="1"/>
    <xf numFmtId="14" fontId="1" fillId="0" borderId="7" xfId="0" applyNumberFormat="1" applyFont="1" applyBorder="1"/>
    <xf numFmtId="4" fontId="4" fillId="0" borderId="23" xfId="0" applyNumberFormat="1" applyFont="1" applyBorder="1"/>
    <xf numFmtId="2" fontId="4" fillId="0" borderId="24" xfId="0" applyNumberFormat="1" applyFont="1" applyBorder="1"/>
    <xf numFmtId="0" fontId="12" fillId="0" borderId="0" xfId="0" applyFont="1" applyAlignment="1">
      <alignment horizontal="left" wrapText="1"/>
    </xf>
  </cellXfs>
  <cellStyles count="67">
    <cellStyle name="Benyttet hyperkobling" xfId="34" builtinId="9" hidden="1"/>
    <cellStyle name="Benyttet hyperkobling" xfId="22" builtinId="9" hidden="1"/>
    <cellStyle name="Benyttet hyperkobling" xfId="58" builtinId="9" hidden="1"/>
    <cellStyle name="Benyttet hyperkobling" xfId="32" builtinId="9" hidden="1"/>
    <cellStyle name="Benyttet hyperkobling" xfId="36" builtinId="9" hidden="1"/>
    <cellStyle name="Benyttet hyperkobling" xfId="12" builtinId="9" hidden="1"/>
    <cellStyle name="Benyttet hyperkobling" xfId="30" builtinId="9" hidden="1"/>
    <cellStyle name="Benyttet hyperkobling" xfId="24" builtinId="9" hidden="1"/>
    <cellStyle name="Benyttet hyperkobling" xfId="6" builtinId="9" hidden="1"/>
    <cellStyle name="Benyttet hyperkobling" xfId="26" builtinId="9" hidden="1"/>
    <cellStyle name="Benyttet hyperkobling" xfId="10" builtinId="9" hidden="1"/>
    <cellStyle name="Benyttet hyperkobling" xfId="66" builtinId="9" hidden="1"/>
    <cellStyle name="Benyttet hyperkobling" xfId="64" builtinId="9" hidden="1"/>
    <cellStyle name="Benyttet hyperkobling" xfId="28" builtinId="9" hidden="1"/>
    <cellStyle name="Benyttet hyperkobling" xfId="18" builtinId="9" hidden="1"/>
    <cellStyle name="Benyttet hyperkobling" xfId="44" builtinId="9" hidden="1"/>
    <cellStyle name="Benyttet hyperkobling" xfId="40" builtinId="9" hidden="1"/>
    <cellStyle name="Benyttet hyperkobling" xfId="52" builtinId="9" hidden="1"/>
    <cellStyle name="Benyttet hyperkobling" xfId="62" builtinId="9" hidden="1"/>
    <cellStyle name="Benyttet hyperkobling" xfId="16" builtinId="9" hidden="1"/>
    <cellStyle name="Benyttet hyperkobling" xfId="42" builtinId="9" hidden="1"/>
    <cellStyle name="Benyttet hyperkobling" xfId="54" builtinId="9" hidden="1"/>
    <cellStyle name="Benyttet hyperkobling" xfId="4" builtinId="9" hidden="1"/>
    <cellStyle name="Benyttet hyperkobling" xfId="8" builtinId="9" hidden="1"/>
    <cellStyle name="Benyttet hyperkobling" xfId="2" builtinId="9" hidden="1"/>
    <cellStyle name="Benyttet hyperkobling" xfId="14" builtinId="9" hidden="1"/>
    <cellStyle name="Benyttet hyperkobling" xfId="56" builtinId="9" hidden="1"/>
    <cellStyle name="Benyttet hyperkobling" xfId="20" builtinId="9" hidden="1"/>
    <cellStyle name="Benyttet hyperkobling" xfId="46" builtinId="9" hidden="1"/>
    <cellStyle name="Benyttet hyperkobling" xfId="60" builtinId="9" hidden="1"/>
    <cellStyle name="Benyttet hyperkobling" xfId="48" builtinId="9" hidden="1"/>
    <cellStyle name="Benyttet hyperkobling" xfId="38" builtinId="9" hidden="1"/>
    <cellStyle name="Benyttet hyperkobling" xfId="50" builtinId="9" hidden="1"/>
    <cellStyle name="Hyperkobling" xfId="9" builtinId="8" hidden="1"/>
    <cellStyle name="Hyperkobling" xfId="33" builtinId="8" hidden="1"/>
    <cellStyle name="Hyperkobling" xfId="59" builtinId="8" hidden="1"/>
    <cellStyle name="Hyperkobling" xfId="65" builtinId="8" hidden="1"/>
    <cellStyle name="Hyperkobling" xfId="23" builtinId="8" hidden="1"/>
    <cellStyle name="Hyperkobling" xfId="35" builtinId="8" hidden="1"/>
    <cellStyle name="Hyperkobling" xfId="7" builtinId="8" hidden="1"/>
    <cellStyle name="Hyperkobling" xfId="15" builtinId="8" hidden="1"/>
    <cellStyle name="Hyperkobling" xfId="11" builtinId="8" hidden="1"/>
    <cellStyle name="Hyperkobling" xfId="31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63" builtinId="8" hidden="1"/>
    <cellStyle name="Hyperkobling" xfId="3" builtinId="8" hidden="1"/>
    <cellStyle name="Hyperkobling" xfId="55" builtinId="8" hidden="1"/>
    <cellStyle name="Hyperkobling" xfId="43" builtinId="8" hidden="1"/>
    <cellStyle name="Hyperkobling" xfId="39" builtinId="8" hidden="1"/>
    <cellStyle name="Hyperkobling" xfId="41" builtinId="8" hidden="1"/>
    <cellStyle name="Hyperkobling" xfId="49" builtinId="8" hidden="1"/>
    <cellStyle name="Hyperkobling" xfId="19" builtinId="8" hidden="1"/>
    <cellStyle name="Hyperkobling" xfId="13" builtinId="8" hidden="1"/>
    <cellStyle name="Hyperkobling" xfId="5" builtinId="8" hidden="1"/>
    <cellStyle name="Hyperkobling" xfId="1" builtinId="8" hidden="1"/>
    <cellStyle name="Hyperkobling" xfId="61" builtinId="8" hidden="1"/>
    <cellStyle name="Hyperkobling" xfId="21" builtinId="8" hidden="1"/>
    <cellStyle name="Hyperkobling" xfId="37" builtinId="8" hidden="1"/>
    <cellStyle name="Hyperkobling" xfId="47" builtinId="8" hidden="1"/>
    <cellStyle name="Hyperkobling" xfId="57" builtinId="8" hidden="1"/>
    <cellStyle name="Hyperkobling" xfId="51" builtinId="8" hidden="1"/>
    <cellStyle name="Hyperkobling" xfId="45" builtinId="8" hidden="1"/>
    <cellStyle name="Hyperkobling" xfId="17" builtinId="8" hidden="1"/>
    <cellStyle name="Hyperkobling" xfId="5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75"/>
  <sheetViews>
    <sheetView tabSelected="1" zoomScaleSheetLayoutView="95" workbookViewId="0">
      <pane xSplit="3" ySplit="1" topLeftCell="D350" activePane="bottomRight" state="frozen"/>
      <selection pane="topRight" activeCell="D1" sqref="D1"/>
      <selection pane="bottomLeft" activeCell="A2" sqref="A2"/>
      <selection pane="bottomRight" activeCell="Z372" sqref="Z372"/>
    </sheetView>
  </sheetViews>
  <sheetFormatPr baseColWidth="10" defaultColWidth="9.109375" defaultRowHeight="13.2" x14ac:dyDescent="0.25"/>
  <cols>
    <col min="1" max="1" width="2.44140625" style="32" customWidth="1"/>
    <col min="2" max="2" width="8.6640625" style="33" bestFit="1" customWidth="1"/>
    <col min="3" max="3" width="3.33203125" style="34" bestFit="1" customWidth="1"/>
    <col min="4" max="4" width="48.44140625" style="35" customWidth="1"/>
    <col min="5" max="5" width="37.44140625" style="36" hidden="1" customWidth="1"/>
    <col min="6" max="6" width="15.6640625" hidden="1" customWidth="1"/>
    <col min="7" max="7" width="5.109375" style="37" hidden="1" customWidth="1"/>
    <col min="8" max="8" width="8.109375" style="38" hidden="1" customWidth="1"/>
    <col min="9" max="9" width="3.44140625" style="39" hidden="1" customWidth="1"/>
    <col min="10" max="10" width="3.6640625" style="39" hidden="1" customWidth="1"/>
    <col min="11" max="11" width="7.6640625" style="40" hidden="1" customWidth="1"/>
    <col min="12" max="13" width="9.109375" hidden="1" customWidth="1"/>
    <col min="14" max="14" width="6.109375" style="41" hidden="1" customWidth="1"/>
    <col min="15" max="15" width="13.44140625" style="41" hidden="1" customWidth="1"/>
    <col min="16" max="16" width="5.109375" style="37" hidden="1" customWidth="1"/>
    <col min="17" max="17" width="9.33203125" style="42" hidden="1" customWidth="1"/>
    <col min="18" max="18" width="7.44140625" style="42" hidden="1" customWidth="1"/>
    <col min="19" max="19" width="7.109375" style="43" hidden="1" customWidth="1"/>
    <col min="20" max="20" width="12.33203125" style="37" hidden="1" customWidth="1"/>
    <col min="21" max="21" width="6.33203125" style="6" bestFit="1" customWidth="1"/>
    <col min="22" max="22" width="6.109375" style="7" bestFit="1" customWidth="1"/>
    <col min="23" max="23" width="5.44140625" style="8" bestFit="1" customWidth="1"/>
    <col min="24" max="24" width="7.109375" style="9" bestFit="1" customWidth="1"/>
    <col min="25" max="25" width="8.6640625" style="10" bestFit="1" customWidth="1"/>
    <col min="26" max="26" width="6.44140625" style="11" customWidth="1"/>
    <col min="27" max="28" width="9.109375" customWidth="1"/>
    <col min="29" max="29" width="3.44140625" customWidth="1"/>
    <col min="30" max="30" width="9.109375" customWidth="1"/>
    <col min="31" max="31" width="4.109375" customWidth="1"/>
  </cols>
  <sheetData>
    <row r="1" spans="1:31" s="1" customFormat="1" ht="40.200000000000003" thickBot="1" x14ac:dyDescent="0.3">
      <c r="A1" s="18"/>
      <c r="B1" s="19" t="s">
        <v>0</v>
      </c>
      <c r="C1" s="23" t="s">
        <v>1</v>
      </c>
      <c r="D1" s="20" t="s">
        <v>2</v>
      </c>
      <c r="E1" s="21" t="s">
        <v>3</v>
      </c>
      <c r="F1" s="22"/>
      <c r="G1" s="23" t="s">
        <v>4</v>
      </c>
      <c r="H1" s="24" t="s">
        <v>0</v>
      </c>
      <c r="I1" s="25" t="s">
        <v>5</v>
      </c>
      <c r="J1" s="26" t="s">
        <v>6</v>
      </c>
      <c r="K1" s="27" t="s">
        <v>7</v>
      </c>
      <c r="L1" s="1" t="s">
        <v>3</v>
      </c>
      <c r="N1" s="3" t="s">
        <v>8</v>
      </c>
      <c r="O1" s="3" t="s">
        <v>9</v>
      </c>
      <c r="P1" s="2" t="s">
        <v>10</v>
      </c>
      <c r="Q1" s="4" t="s">
        <v>11</v>
      </c>
      <c r="R1" s="4" t="s">
        <v>12</v>
      </c>
      <c r="S1" s="5" t="s">
        <v>13</v>
      </c>
      <c r="T1" s="2" t="s">
        <v>14</v>
      </c>
      <c r="U1" s="28" t="s">
        <v>8</v>
      </c>
      <c r="V1" s="29" t="s">
        <v>9</v>
      </c>
      <c r="W1" s="30" t="s">
        <v>15</v>
      </c>
      <c r="X1" s="31" t="s">
        <v>16</v>
      </c>
      <c r="Y1" s="31" t="s">
        <v>17</v>
      </c>
      <c r="Z1" s="61" t="s">
        <v>18</v>
      </c>
      <c r="AB1" s="63" t="s">
        <v>19</v>
      </c>
      <c r="AC1" s="64">
        <f>COUNTIF(D:D,"ferie*")</f>
        <v>0</v>
      </c>
      <c r="AD1" s="65" t="s">
        <v>20</v>
      </c>
      <c r="AE1" s="66">
        <f>COUNTIF(D:D,"*sykt barn")</f>
        <v>0</v>
      </c>
    </row>
    <row r="2" spans="1:31" x14ac:dyDescent="0.25">
      <c r="D2" s="100" t="s">
        <v>43</v>
      </c>
    </row>
    <row r="3" spans="1:31" x14ac:dyDescent="0.25">
      <c r="A3" s="32" t="s">
        <v>22</v>
      </c>
      <c r="W3" s="8">
        <f>(V3-U3)*24</f>
        <v>0</v>
      </c>
      <c r="Y3" s="60">
        <f>+W3-Z3+Y2</f>
        <v>0</v>
      </c>
    </row>
    <row r="4" spans="1:31" x14ac:dyDescent="0.25">
      <c r="A4" s="57" t="s">
        <v>23</v>
      </c>
      <c r="B4" s="97"/>
      <c r="C4" s="44"/>
      <c r="D4" s="71"/>
      <c r="E4" s="46"/>
      <c r="F4" s="12"/>
      <c r="G4" s="14"/>
      <c r="H4" s="47"/>
      <c r="I4" s="48"/>
      <c r="J4" s="48"/>
      <c r="K4" s="49"/>
      <c r="L4" s="12"/>
      <c r="M4" s="12"/>
      <c r="N4" s="13"/>
      <c r="O4" s="13"/>
      <c r="P4" s="14"/>
      <c r="Q4" s="15"/>
      <c r="R4" s="15"/>
      <c r="S4" s="16"/>
      <c r="T4" s="14"/>
      <c r="U4" s="50"/>
      <c r="V4" s="51"/>
      <c r="W4" s="58">
        <f t="shared" ref="W4:W65" si="0">(V4-U4)*24</f>
        <v>0</v>
      </c>
      <c r="X4" s="52"/>
      <c r="Y4" s="98">
        <f t="shared" ref="Y4:Y59" si="1">+W4-Z4+Y3</f>
        <v>0</v>
      </c>
      <c r="Z4" s="17"/>
    </row>
    <row r="5" spans="1:31" x14ac:dyDescent="0.25">
      <c r="A5" s="40" t="s">
        <v>24</v>
      </c>
      <c r="W5" s="59">
        <f t="shared" si="0"/>
        <v>0</v>
      </c>
      <c r="X5" s="55" t="e">
        <f>+Y5/Z5</f>
        <v>#DIV/0!</v>
      </c>
      <c r="Y5" s="60">
        <f>+W5-Z5+Y4</f>
        <v>0</v>
      </c>
      <c r="Z5" s="96"/>
    </row>
    <row r="6" spans="1:31" x14ac:dyDescent="0.25">
      <c r="A6" s="32" t="s">
        <v>26</v>
      </c>
      <c r="D6" s="70"/>
      <c r="W6" s="8">
        <f t="shared" si="0"/>
        <v>0</v>
      </c>
      <c r="X6" s="9" t="e">
        <f>+Y6/Z6</f>
        <v>#DIV/0!</v>
      </c>
      <c r="Y6" s="10">
        <f t="shared" si="1"/>
        <v>0</v>
      </c>
    </row>
    <row r="7" spans="1:31" x14ac:dyDescent="0.25">
      <c r="A7" s="32" t="s">
        <v>27</v>
      </c>
      <c r="C7" s="34">
        <v>1</v>
      </c>
      <c r="W7" s="8">
        <f t="shared" si="0"/>
        <v>0</v>
      </c>
      <c r="X7" s="9" t="e">
        <f>+Y7/Z7</f>
        <v>#DIV/0!</v>
      </c>
      <c r="Y7" s="10">
        <f>+W7-Z7+Y6</f>
        <v>0</v>
      </c>
    </row>
    <row r="8" spans="1:31" x14ac:dyDescent="0.25">
      <c r="A8" s="32" t="s">
        <v>26</v>
      </c>
      <c r="B8" s="33">
        <v>46023</v>
      </c>
      <c r="D8" s="70" t="s">
        <v>25</v>
      </c>
      <c r="W8" s="8">
        <f t="shared" si="0"/>
        <v>0</v>
      </c>
      <c r="X8" s="9" t="e">
        <f t="shared" ref="X8:X9" si="2">+Y8/Z8</f>
        <v>#DIV/0!</v>
      </c>
      <c r="Y8" s="10">
        <f t="shared" si="1"/>
        <v>0</v>
      </c>
    </row>
    <row r="9" spans="1:31" x14ac:dyDescent="0.25">
      <c r="A9" s="32" t="s">
        <v>21</v>
      </c>
      <c r="B9" s="33">
        <v>46024</v>
      </c>
      <c r="W9" s="8">
        <f t="shared" si="0"/>
        <v>0</v>
      </c>
      <c r="X9" s="9">
        <f t="shared" si="2"/>
        <v>-1</v>
      </c>
      <c r="Y9" s="10">
        <f t="shared" si="1"/>
        <v>-7.75</v>
      </c>
      <c r="Z9" s="11">
        <v>7.75</v>
      </c>
    </row>
    <row r="10" spans="1:31" x14ac:dyDescent="0.25">
      <c r="A10" s="32" t="s">
        <v>22</v>
      </c>
      <c r="B10" s="33">
        <v>46025</v>
      </c>
      <c r="W10" s="8">
        <f t="shared" si="0"/>
        <v>0</v>
      </c>
      <c r="Y10" s="10">
        <f t="shared" si="1"/>
        <v>-7.75</v>
      </c>
    </row>
    <row r="11" spans="1:31" x14ac:dyDescent="0.25">
      <c r="A11" s="57" t="s">
        <v>23</v>
      </c>
      <c r="B11" s="97">
        <v>46026</v>
      </c>
      <c r="C11" s="44"/>
      <c r="D11" s="45"/>
      <c r="E11" s="46"/>
      <c r="F11" s="12"/>
      <c r="G11" s="14"/>
      <c r="H11" s="47"/>
      <c r="I11" s="48"/>
      <c r="J11" s="48"/>
      <c r="K11" s="49"/>
      <c r="L11" s="12"/>
      <c r="M11" s="12"/>
      <c r="N11" s="13"/>
      <c r="O11" s="13"/>
      <c r="P11" s="14"/>
      <c r="Q11" s="15"/>
      <c r="R11" s="15"/>
      <c r="S11" s="16"/>
      <c r="T11" s="14"/>
      <c r="U11" s="50"/>
      <c r="V11" s="51"/>
      <c r="W11" s="99">
        <f t="shared" si="0"/>
        <v>0</v>
      </c>
      <c r="X11" s="52"/>
      <c r="Y11" s="56">
        <f t="shared" si="1"/>
        <v>-7.75</v>
      </c>
      <c r="Z11" s="17"/>
    </row>
    <row r="12" spans="1:31" x14ac:dyDescent="0.25">
      <c r="A12" s="40" t="s">
        <v>24</v>
      </c>
      <c r="B12" s="33">
        <v>46027</v>
      </c>
      <c r="W12" s="59">
        <f t="shared" si="0"/>
        <v>0</v>
      </c>
      <c r="X12" s="9">
        <f t="shared" ref="X12:X16" si="3">+Y12/Z12</f>
        <v>-2</v>
      </c>
      <c r="Y12" s="10">
        <f>+W12-Z12+Y11</f>
        <v>-15.5</v>
      </c>
      <c r="Z12" s="11">
        <v>7.75</v>
      </c>
    </row>
    <row r="13" spans="1:31" x14ac:dyDescent="0.25">
      <c r="A13" s="32" t="s">
        <v>26</v>
      </c>
      <c r="B13" s="33">
        <v>46028</v>
      </c>
      <c r="W13" s="8">
        <f t="shared" si="0"/>
        <v>0</v>
      </c>
      <c r="X13" s="9">
        <f t="shared" si="3"/>
        <v>-3</v>
      </c>
      <c r="Y13" s="10">
        <f>+W13-Z13+Y12</f>
        <v>-23.25</v>
      </c>
      <c r="Z13" s="11">
        <v>7.75</v>
      </c>
    </row>
    <row r="14" spans="1:31" x14ac:dyDescent="0.25">
      <c r="A14" s="32" t="s">
        <v>27</v>
      </c>
      <c r="B14" s="33">
        <v>46029</v>
      </c>
      <c r="C14" s="34">
        <v>2</v>
      </c>
      <c r="W14" s="8">
        <f t="shared" si="0"/>
        <v>0</v>
      </c>
      <c r="X14" s="9">
        <f t="shared" si="3"/>
        <v>-4</v>
      </c>
      <c r="Y14" s="10">
        <f t="shared" si="1"/>
        <v>-31</v>
      </c>
      <c r="Z14" s="11">
        <v>7.75</v>
      </c>
    </row>
    <row r="15" spans="1:31" x14ac:dyDescent="0.25">
      <c r="A15" s="32" t="s">
        <v>26</v>
      </c>
      <c r="B15" s="33">
        <v>46030</v>
      </c>
      <c r="W15" s="8">
        <f t="shared" si="0"/>
        <v>0</v>
      </c>
      <c r="X15" s="9">
        <f t="shared" si="3"/>
        <v>-5</v>
      </c>
      <c r="Y15" s="10">
        <f t="shared" si="1"/>
        <v>-38.75</v>
      </c>
      <c r="Z15" s="11">
        <v>7.75</v>
      </c>
    </row>
    <row r="16" spans="1:31" x14ac:dyDescent="0.25">
      <c r="A16" s="32" t="s">
        <v>21</v>
      </c>
      <c r="B16" s="33">
        <v>46031</v>
      </c>
      <c r="W16" s="8">
        <f t="shared" si="0"/>
        <v>0</v>
      </c>
      <c r="X16" s="9">
        <f t="shared" si="3"/>
        <v>-6</v>
      </c>
      <c r="Y16" s="10">
        <f t="shared" si="1"/>
        <v>-46.5</v>
      </c>
      <c r="Z16" s="11">
        <v>7.75</v>
      </c>
    </row>
    <row r="17" spans="1:28" x14ac:dyDescent="0.25">
      <c r="A17" s="32" t="s">
        <v>22</v>
      </c>
      <c r="B17" s="33">
        <v>46032</v>
      </c>
      <c r="W17" s="8">
        <f t="shared" si="0"/>
        <v>0</v>
      </c>
      <c r="Y17" s="10">
        <f t="shared" si="1"/>
        <v>-46.5</v>
      </c>
    </row>
    <row r="18" spans="1:28" x14ac:dyDescent="0.25">
      <c r="A18" s="57" t="s">
        <v>23</v>
      </c>
      <c r="B18" s="97">
        <v>46033</v>
      </c>
      <c r="C18" s="44"/>
      <c r="D18" s="45"/>
      <c r="E18" s="46"/>
      <c r="F18" s="12"/>
      <c r="G18" s="14"/>
      <c r="H18" s="47"/>
      <c r="I18" s="48"/>
      <c r="J18" s="48"/>
      <c r="K18" s="49"/>
      <c r="L18" s="12"/>
      <c r="M18" s="12"/>
      <c r="N18" s="13"/>
      <c r="O18" s="13"/>
      <c r="P18" s="14"/>
      <c r="Q18" s="15"/>
      <c r="R18" s="15"/>
      <c r="S18" s="16"/>
      <c r="T18" s="14"/>
      <c r="U18" s="50"/>
      <c r="V18" s="51"/>
      <c r="W18" s="99">
        <f t="shared" si="0"/>
        <v>0</v>
      </c>
      <c r="X18" s="52"/>
      <c r="Y18" s="56">
        <f t="shared" si="1"/>
        <v>-46.5</v>
      </c>
      <c r="Z18" s="17"/>
    </row>
    <row r="19" spans="1:28" x14ac:dyDescent="0.25">
      <c r="A19" s="40" t="s">
        <v>24</v>
      </c>
      <c r="B19" s="33">
        <v>46034</v>
      </c>
      <c r="W19" s="59">
        <f t="shared" si="0"/>
        <v>0</v>
      </c>
      <c r="X19" s="9">
        <f t="shared" ref="X19:X23" si="4">+Y19/Z19</f>
        <v>-7</v>
      </c>
      <c r="Y19" s="60">
        <f t="shared" si="1"/>
        <v>-54.25</v>
      </c>
      <c r="Z19" s="11">
        <v>7.75</v>
      </c>
    </row>
    <row r="20" spans="1:28" x14ac:dyDescent="0.25">
      <c r="A20" s="32" t="s">
        <v>26</v>
      </c>
      <c r="B20" s="33">
        <v>46035</v>
      </c>
      <c r="W20" s="8">
        <f t="shared" si="0"/>
        <v>0</v>
      </c>
      <c r="X20" s="9">
        <f t="shared" si="4"/>
        <v>-8</v>
      </c>
      <c r="Y20" s="10">
        <f t="shared" si="1"/>
        <v>-62</v>
      </c>
      <c r="Z20" s="11">
        <v>7.75</v>
      </c>
    </row>
    <row r="21" spans="1:28" x14ac:dyDescent="0.25">
      <c r="A21" s="32" t="s">
        <v>27</v>
      </c>
      <c r="B21" s="33">
        <v>46036</v>
      </c>
      <c r="C21" s="34">
        <v>3</v>
      </c>
      <c r="W21" s="8">
        <f t="shared" si="0"/>
        <v>0</v>
      </c>
      <c r="X21" s="9">
        <f t="shared" si="4"/>
        <v>-9</v>
      </c>
      <c r="Y21" s="10">
        <f t="shared" si="1"/>
        <v>-69.75</v>
      </c>
      <c r="Z21" s="11">
        <v>7.75</v>
      </c>
    </row>
    <row r="22" spans="1:28" x14ac:dyDescent="0.25">
      <c r="A22" s="32" t="s">
        <v>26</v>
      </c>
      <c r="B22" s="33">
        <v>46037</v>
      </c>
      <c r="W22" s="8">
        <f t="shared" si="0"/>
        <v>0</v>
      </c>
      <c r="X22" s="9">
        <f t="shared" si="4"/>
        <v>-10</v>
      </c>
      <c r="Y22" s="10">
        <f t="shared" si="1"/>
        <v>-77.5</v>
      </c>
      <c r="Z22" s="11">
        <v>7.75</v>
      </c>
    </row>
    <row r="23" spans="1:28" x14ac:dyDescent="0.25">
      <c r="A23" s="32" t="s">
        <v>21</v>
      </c>
      <c r="B23" s="33">
        <v>46038</v>
      </c>
      <c r="W23" s="8">
        <f t="shared" si="0"/>
        <v>0</v>
      </c>
      <c r="X23" s="9">
        <f t="shared" si="4"/>
        <v>-11</v>
      </c>
      <c r="Y23" s="10">
        <f t="shared" si="1"/>
        <v>-85.25</v>
      </c>
      <c r="Z23" s="11">
        <v>7.75</v>
      </c>
      <c r="AB23" s="62"/>
    </row>
    <row r="24" spans="1:28" x14ac:dyDescent="0.25">
      <c r="A24" s="32" t="s">
        <v>22</v>
      </c>
      <c r="B24" s="33">
        <v>46039</v>
      </c>
      <c r="W24" s="8">
        <f t="shared" si="0"/>
        <v>0</v>
      </c>
      <c r="Y24" s="10">
        <f t="shared" si="1"/>
        <v>-85.25</v>
      </c>
    </row>
    <row r="25" spans="1:28" x14ac:dyDescent="0.25">
      <c r="A25" s="57" t="s">
        <v>23</v>
      </c>
      <c r="B25" s="97">
        <v>46040</v>
      </c>
      <c r="C25" s="44"/>
      <c r="D25" s="45"/>
      <c r="E25" s="46"/>
      <c r="F25" s="12"/>
      <c r="G25" s="14"/>
      <c r="H25" s="47"/>
      <c r="I25" s="48"/>
      <c r="J25" s="48"/>
      <c r="K25" s="49"/>
      <c r="L25" s="12"/>
      <c r="M25" s="12"/>
      <c r="N25" s="13"/>
      <c r="O25" s="13"/>
      <c r="P25" s="14"/>
      <c r="Q25" s="15"/>
      <c r="R25" s="15"/>
      <c r="S25" s="16"/>
      <c r="T25" s="14"/>
      <c r="U25" s="50"/>
      <c r="V25" s="51"/>
      <c r="W25" s="99">
        <f t="shared" si="0"/>
        <v>0</v>
      </c>
      <c r="X25" s="52"/>
      <c r="Y25" s="56">
        <f t="shared" si="1"/>
        <v>-85.25</v>
      </c>
      <c r="Z25" s="17"/>
    </row>
    <row r="26" spans="1:28" x14ac:dyDescent="0.25">
      <c r="A26" s="40" t="s">
        <v>24</v>
      </c>
      <c r="B26" s="33">
        <v>46041</v>
      </c>
      <c r="W26" s="59">
        <f t="shared" si="0"/>
        <v>0</v>
      </c>
      <c r="X26" s="9">
        <f t="shared" ref="X26:X30" si="5">+Y26/Z26</f>
        <v>-12</v>
      </c>
      <c r="Y26" s="10">
        <f t="shared" si="1"/>
        <v>-93</v>
      </c>
      <c r="Z26" s="11">
        <v>7.75</v>
      </c>
    </row>
    <row r="27" spans="1:28" x14ac:dyDescent="0.25">
      <c r="A27" s="32" t="s">
        <v>26</v>
      </c>
      <c r="B27" s="33">
        <v>46042</v>
      </c>
      <c r="W27" s="8">
        <f t="shared" si="0"/>
        <v>0</v>
      </c>
      <c r="X27" s="9">
        <f t="shared" si="5"/>
        <v>-13</v>
      </c>
      <c r="Y27" s="10">
        <f t="shared" si="1"/>
        <v>-100.75</v>
      </c>
      <c r="Z27" s="11">
        <v>7.75</v>
      </c>
    </row>
    <row r="28" spans="1:28" x14ac:dyDescent="0.25">
      <c r="A28" s="32" t="s">
        <v>27</v>
      </c>
      <c r="B28" s="33">
        <v>46043</v>
      </c>
      <c r="C28" s="34">
        <v>4</v>
      </c>
      <c r="W28" s="8">
        <f t="shared" si="0"/>
        <v>0</v>
      </c>
      <c r="X28" s="9">
        <f t="shared" si="5"/>
        <v>-14</v>
      </c>
      <c r="Y28" s="10">
        <f t="shared" si="1"/>
        <v>-108.5</v>
      </c>
      <c r="Z28" s="11">
        <v>7.75</v>
      </c>
    </row>
    <row r="29" spans="1:28" x14ac:dyDescent="0.25">
      <c r="A29" s="32" t="s">
        <v>26</v>
      </c>
      <c r="B29" s="33">
        <v>46044</v>
      </c>
      <c r="W29" s="8">
        <f t="shared" si="0"/>
        <v>0</v>
      </c>
      <c r="X29" s="9">
        <f t="shared" si="5"/>
        <v>-15</v>
      </c>
      <c r="Y29" s="10">
        <f t="shared" si="1"/>
        <v>-116.25</v>
      </c>
      <c r="Z29" s="11">
        <v>7.75</v>
      </c>
    </row>
    <row r="30" spans="1:28" x14ac:dyDescent="0.25">
      <c r="A30" s="32" t="s">
        <v>21</v>
      </c>
      <c r="B30" s="33">
        <v>46045</v>
      </c>
      <c r="D30" s="68"/>
      <c r="W30" s="8">
        <f t="shared" si="0"/>
        <v>0</v>
      </c>
      <c r="X30" s="9">
        <f t="shared" si="5"/>
        <v>-16</v>
      </c>
      <c r="Y30" s="10">
        <f t="shared" si="1"/>
        <v>-124</v>
      </c>
      <c r="Z30" s="11">
        <v>7.75</v>
      </c>
    </row>
    <row r="31" spans="1:28" x14ac:dyDescent="0.25">
      <c r="A31" s="32" t="s">
        <v>22</v>
      </c>
      <c r="B31" s="33">
        <v>46046</v>
      </c>
      <c r="W31" s="8">
        <f t="shared" si="0"/>
        <v>0</v>
      </c>
      <c r="Y31" s="10">
        <f t="shared" si="1"/>
        <v>-124</v>
      </c>
    </row>
    <row r="32" spans="1:28" x14ac:dyDescent="0.25">
      <c r="A32" s="57" t="s">
        <v>23</v>
      </c>
      <c r="B32" s="97">
        <v>46047</v>
      </c>
      <c r="C32" s="44"/>
      <c r="D32" s="45"/>
      <c r="E32" s="46"/>
      <c r="F32" s="12"/>
      <c r="G32" s="14"/>
      <c r="H32" s="47"/>
      <c r="I32" s="48"/>
      <c r="J32" s="48"/>
      <c r="K32" s="49"/>
      <c r="L32" s="12"/>
      <c r="M32" s="12"/>
      <c r="N32" s="13"/>
      <c r="O32" s="13"/>
      <c r="P32" s="14"/>
      <c r="Q32" s="15"/>
      <c r="R32" s="15"/>
      <c r="S32" s="16"/>
      <c r="T32" s="14"/>
      <c r="U32" s="50"/>
      <c r="V32" s="51"/>
      <c r="W32" s="99">
        <f t="shared" si="0"/>
        <v>0</v>
      </c>
      <c r="X32" s="52"/>
      <c r="Y32" s="56">
        <f t="shared" si="1"/>
        <v>-124</v>
      </c>
      <c r="Z32" s="17"/>
    </row>
    <row r="33" spans="1:26" x14ac:dyDescent="0.25">
      <c r="A33" s="40" t="s">
        <v>24</v>
      </c>
      <c r="B33" s="33">
        <v>46048</v>
      </c>
      <c r="W33" s="59">
        <f t="shared" si="0"/>
        <v>0</v>
      </c>
      <c r="X33" s="9">
        <f t="shared" ref="X33:X37" si="6">+Y33/Z33</f>
        <v>-17</v>
      </c>
      <c r="Y33" s="60">
        <f t="shared" si="1"/>
        <v>-131.75</v>
      </c>
      <c r="Z33" s="11">
        <v>7.75</v>
      </c>
    </row>
    <row r="34" spans="1:26" x14ac:dyDescent="0.25">
      <c r="A34" s="32" t="s">
        <v>26</v>
      </c>
      <c r="B34" s="33">
        <v>46049</v>
      </c>
      <c r="W34" s="8">
        <f t="shared" si="0"/>
        <v>0</v>
      </c>
      <c r="X34" s="9">
        <f t="shared" si="6"/>
        <v>-18</v>
      </c>
      <c r="Y34" s="10">
        <f t="shared" si="1"/>
        <v>-139.5</v>
      </c>
      <c r="Z34" s="11">
        <v>7.75</v>
      </c>
    </row>
    <row r="35" spans="1:26" x14ac:dyDescent="0.25">
      <c r="A35" s="32" t="s">
        <v>27</v>
      </c>
      <c r="B35" s="33">
        <v>46050</v>
      </c>
      <c r="C35" s="34">
        <v>5</v>
      </c>
      <c r="W35" s="8">
        <f t="shared" si="0"/>
        <v>0</v>
      </c>
      <c r="X35" s="9">
        <f t="shared" si="6"/>
        <v>-19</v>
      </c>
      <c r="Y35" s="10">
        <f t="shared" si="1"/>
        <v>-147.25</v>
      </c>
      <c r="Z35" s="11">
        <v>7.75</v>
      </c>
    </row>
    <row r="36" spans="1:26" x14ac:dyDescent="0.25">
      <c r="A36" s="32" t="s">
        <v>26</v>
      </c>
      <c r="B36" s="33">
        <v>46051</v>
      </c>
      <c r="W36" s="8">
        <f t="shared" si="0"/>
        <v>0</v>
      </c>
      <c r="X36" s="9">
        <f t="shared" si="6"/>
        <v>-20</v>
      </c>
      <c r="Y36" s="10">
        <f t="shared" si="1"/>
        <v>-155</v>
      </c>
      <c r="Z36" s="11">
        <v>7.75</v>
      </c>
    </row>
    <row r="37" spans="1:26" x14ac:dyDescent="0.25">
      <c r="A37" s="32" t="s">
        <v>21</v>
      </c>
      <c r="B37" s="33">
        <v>46052</v>
      </c>
      <c r="W37" s="8">
        <f t="shared" si="0"/>
        <v>0</v>
      </c>
      <c r="X37" s="9">
        <f t="shared" si="6"/>
        <v>-21</v>
      </c>
      <c r="Y37" s="10">
        <f t="shared" si="1"/>
        <v>-162.75</v>
      </c>
      <c r="Z37" s="11">
        <v>7.75</v>
      </c>
    </row>
    <row r="38" spans="1:26" x14ac:dyDescent="0.25">
      <c r="A38" s="32" t="s">
        <v>22</v>
      </c>
      <c r="B38" s="33">
        <v>46053</v>
      </c>
      <c r="W38" s="8">
        <f t="shared" si="0"/>
        <v>0</v>
      </c>
      <c r="Y38" s="10">
        <f t="shared" si="1"/>
        <v>-162.75</v>
      </c>
    </row>
    <row r="39" spans="1:26" x14ac:dyDescent="0.25">
      <c r="A39" s="57" t="s">
        <v>23</v>
      </c>
      <c r="B39" s="97">
        <v>46054</v>
      </c>
      <c r="C39" s="44"/>
      <c r="D39" s="45"/>
      <c r="E39" s="46"/>
      <c r="F39" s="12"/>
      <c r="G39" s="14"/>
      <c r="H39" s="47"/>
      <c r="I39" s="48"/>
      <c r="J39" s="48"/>
      <c r="K39" s="49"/>
      <c r="L39" s="12"/>
      <c r="M39" s="12"/>
      <c r="N39" s="13"/>
      <c r="O39" s="13"/>
      <c r="P39" s="14"/>
      <c r="Q39" s="15"/>
      <c r="R39" s="15"/>
      <c r="S39" s="16"/>
      <c r="T39" s="14"/>
      <c r="U39" s="50"/>
      <c r="V39" s="51"/>
      <c r="W39" s="99">
        <f t="shared" si="0"/>
        <v>0</v>
      </c>
      <c r="X39" s="52"/>
      <c r="Y39" s="56">
        <f t="shared" si="1"/>
        <v>-162.75</v>
      </c>
      <c r="Z39" s="17"/>
    </row>
    <row r="40" spans="1:26" x14ac:dyDescent="0.25">
      <c r="A40" s="40" t="s">
        <v>24</v>
      </c>
      <c r="B40" s="33">
        <v>46055</v>
      </c>
      <c r="W40" s="59">
        <f t="shared" si="0"/>
        <v>0</v>
      </c>
      <c r="X40" s="9">
        <f t="shared" ref="X40:X44" si="7">+Y40/Z40</f>
        <v>-22</v>
      </c>
      <c r="Y40" s="10">
        <f t="shared" si="1"/>
        <v>-170.5</v>
      </c>
      <c r="Z40" s="11">
        <v>7.75</v>
      </c>
    </row>
    <row r="41" spans="1:26" x14ac:dyDescent="0.25">
      <c r="A41" s="32" t="s">
        <v>26</v>
      </c>
      <c r="B41" s="33">
        <v>46056</v>
      </c>
      <c r="W41" s="8">
        <f t="shared" si="0"/>
        <v>0</v>
      </c>
      <c r="X41" s="9">
        <f t="shared" si="7"/>
        <v>-23</v>
      </c>
      <c r="Y41" s="10">
        <f t="shared" si="1"/>
        <v>-178.25</v>
      </c>
      <c r="Z41" s="11">
        <v>7.75</v>
      </c>
    </row>
    <row r="42" spans="1:26" x14ac:dyDescent="0.25">
      <c r="A42" s="32" t="s">
        <v>27</v>
      </c>
      <c r="B42" s="33">
        <v>46057</v>
      </c>
      <c r="C42" s="34">
        <v>6</v>
      </c>
      <c r="W42" s="8">
        <f t="shared" si="0"/>
        <v>0</v>
      </c>
      <c r="X42" s="9">
        <f t="shared" si="7"/>
        <v>-24</v>
      </c>
      <c r="Y42" s="10">
        <f t="shared" si="1"/>
        <v>-186</v>
      </c>
      <c r="Z42" s="11">
        <v>7.75</v>
      </c>
    </row>
    <row r="43" spans="1:26" x14ac:dyDescent="0.25">
      <c r="A43" s="32" t="s">
        <v>26</v>
      </c>
      <c r="B43" s="33">
        <v>46058</v>
      </c>
      <c r="W43" s="8">
        <f t="shared" si="0"/>
        <v>0</v>
      </c>
      <c r="X43" s="9">
        <f t="shared" si="7"/>
        <v>-25</v>
      </c>
      <c r="Y43" s="10">
        <f t="shared" si="1"/>
        <v>-193.75</v>
      </c>
      <c r="Z43" s="11">
        <v>7.75</v>
      </c>
    </row>
    <row r="44" spans="1:26" x14ac:dyDescent="0.25">
      <c r="A44" s="32" t="s">
        <v>21</v>
      </c>
      <c r="B44" s="33">
        <v>46059</v>
      </c>
      <c r="W44" s="8">
        <f t="shared" si="0"/>
        <v>0</v>
      </c>
      <c r="X44" s="9">
        <f t="shared" si="7"/>
        <v>-26</v>
      </c>
      <c r="Y44" s="10">
        <f t="shared" si="1"/>
        <v>-201.5</v>
      </c>
      <c r="Z44" s="11">
        <v>7.75</v>
      </c>
    </row>
    <row r="45" spans="1:26" x14ac:dyDescent="0.25">
      <c r="A45" s="32" t="s">
        <v>22</v>
      </c>
      <c r="B45" s="33">
        <v>46060</v>
      </c>
      <c r="W45" s="8">
        <f t="shared" si="0"/>
        <v>0</v>
      </c>
      <c r="Y45" s="10">
        <f t="shared" si="1"/>
        <v>-201.5</v>
      </c>
    </row>
    <row r="46" spans="1:26" x14ac:dyDescent="0.25">
      <c r="A46" s="57" t="s">
        <v>23</v>
      </c>
      <c r="B46" s="97">
        <v>46061</v>
      </c>
      <c r="C46" s="44"/>
      <c r="D46" s="45"/>
      <c r="E46" s="46"/>
      <c r="F46" s="12"/>
      <c r="G46" s="14"/>
      <c r="H46" s="47"/>
      <c r="I46" s="48"/>
      <c r="J46" s="48"/>
      <c r="K46" s="49"/>
      <c r="L46" s="12"/>
      <c r="M46" s="12"/>
      <c r="N46" s="13"/>
      <c r="O46" s="13"/>
      <c r="P46" s="14"/>
      <c r="Q46" s="15"/>
      <c r="R46" s="15"/>
      <c r="S46" s="16"/>
      <c r="T46" s="14"/>
      <c r="U46" s="50"/>
      <c r="V46" s="51"/>
      <c r="W46" s="99">
        <f t="shared" si="0"/>
        <v>0</v>
      </c>
      <c r="X46" s="52"/>
      <c r="Y46" s="56">
        <f t="shared" si="1"/>
        <v>-201.5</v>
      </c>
      <c r="Z46" s="17"/>
    </row>
    <row r="47" spans="1:26" x14ac:dyDescent="0.25">
      <c r="A47" s="40" t="s">
        <v>24</v>
      </c>
      <c r="B47" s="33">
        <v>46062</v>
      </c>
      <c r="U47" s="89"/>
      <c r="V47" s="90"/>
      <c r="W47" s="59">
        <f t="shared" si="0"/>
        <v>0</v>
      </c>
      <c r="X47" s="9">
        <f t="shared" ref="X47:X51" si="8">+Y47/Z47</f>
        <v>-27</v>
      </c>
      <c r="Y47" s="10">
        <f t="shared" si="1"/>
        <v>-209.25</v>
      </c>
      <c r="Z47" s="11">
        <v>7.75</v>
      </c>
    </row>
    <row r="48" spans="1:26" x14ac:dyDescent="0.25">
      <c r="A48" s="32" t="s">
        <v>26</v>
      </c>
      <c r="B48" s="33">
        <v>46063</v>
      </c>
      <c r="U48" s="91"/>
      <c r="V48" s="92"/>
      <c r="W48" s="8">
        <f t="shared" si="0"/>
        <v>0</v>
      </c>
      <c r="X48" s="9">
        <f t="shared" si="8"/>
        <v>-28</v>
      </c>
      <c r="Y48" s="10">
        <f t="shared" si="1"/>
        <v>-217</v>
      </c>
      <c r="Z48" s="11">
        <v>7.75</v>
      </c>
    </row>
    <row r="49" spans="1:26" x14ac:dyDescent="0.25">
      <c r="A49" s="32" t="s">
        <v>27</v>
      </c>
      <c r="B49" s="33">
        <v>46064</v>
      </c>
      <c r="C49" s="34">
        <v>7</v>
      </c>
      <c r="U49" s="91"/>
      <c r="V49" s="92"/>
      <c r="W49" s="8">
        <f t="shared" si="0"/>
        <v>0</v>
      </c>
      <c r="X49" s="9">
        <f t="shared" si="8"/>
        <v>-29</v>
      </c>
      <c r="Y49" s="10">
        <f t="shared" si="1"/>
        <v>-224.75</v>
      </c>
      <c r="Z49" s="11">
        <v>7.75</v>
      </c>
    </row>
    <row r="50" spans="1:26" x14ac:dyDescent="0.25">
      <c r="A50" s="32" t="s">
        <v>26</v>
      </c>
      <c r="B50" s="33">
        <v>46065</v>
      </c>
      <c r="U50" s="91"/>
      <c r="V50" s="92"/>
      <c r="W50" s="8">
        <f t="shared" si="0"/>
        <v>0</v>
      </c>
      <c r="X50" s="9">
        <f t="shared" si="8"/>
        <v>-30</v>
      </c>
      <c r="Y50" s="10">
        <f t="shared" si="1"/>
        <v>-232.5</v>
      </c>
      <c r="Z50" s="11">
        <v>7.75</v>
      </c>
    </row>
    <row r="51" spans="1:26" x14ac:dyDescent="0.25">
      <c r="A51" s="32" t="s">
        <v>21</v>
      </c>
      <c r="B51" s="33">
        <v>46066</v>
      </c>
      <c r="U51" s="91"/>
      <c r="V51" s="92"/>
      <c r="W51" s="8">
        <f t="shared" si="0"/>
        <v>0</v>
      </c>
      <c r="X51" s="9">
        <f t="shared" si="8"/>
        <v>-31</v>
      </c>
      <c r="Y51" s="10">
        <f t="shared" si="1"/>
        <v>-240.25</v>
      </c>
      <c r="Z51" s="11">
        <v>7.75</v>
      </c>
    </row>
    <row r="52" spans="1:26" x14ac:dyDescent="0.25">
      <c r="A52" s="32" t="s">
        <v>22</v>
      </c>
      <c r="B52" s="33">
        <v>46067</v>
      </c>
      <c r="W52" s="8">
        <f t="shared" si="0"/>
        <v>0</v>
      </c>
      <c r="Y52" s="10">
        <f t="shared" si="1"/>
        <v>-240.25</v>
      </c>
    </row>
    <row r="53" spans="1:26" x14ac:dyDescent="0.25">
      <c r="A53" s="57" t="s">
        <v>23</v>
      </c>
      <c r="B53" s="97">
        <v>46068</v>
      </c>
      <c r="C53" s="44"/>
      <c r="D53" s="45"/>
      <c r="E53" s="46"/>
      <c r="F53" s="12"/>
      <c r="G53" s="14"/>
      <c r="H53" s="47"/>
      <c r="I53" s="48"/>
      <c r="J53" s="48"/>
      <c r="K53" s="49"/>
      <c r="L53" s="12"/>
      <c r="M53" s="12"/>
      <c r="N53" s="13"/>
      <c r="O53" s="13"/>
      <c r="P53" s="14"/>
      <c r="Q53" s="15"/>
      <c r="R53" s="15"/>
      <c r="S53" s="16"/>
      <c r="T53" s="14"/>
      <c r="U53" s="50"/>
      <c r="V53" s="51"/>
      <c r="W53" s="99">
        <f t="shared" si="0"/>
        <v>0</v>
      </c>
      <c r="X53" s="52"/>
      <c r="Y53" s="56">
        <f t="shared" si="1"/>
        <v>-240.25</v>
      </c>
      <c r="Z53" s="17"/>
    </row>
    <row r="54" spans="1:26" x14ac:dyDescent="0.25">
      <c r="A54" s="40" t="s">
        <v>24</v>
      </c>
      <c r="B54" s="33">
        <v>46069</v>
      </c>
      <c r="U54" s="89"/>
      <c r="V54" s="90"/>
      <c r="W54" s="59">
        <f t="shared" si="0"/>
        <v>0</v>
      </c>
      <c r="X54" s="9">
        <f t="shared" ref="X54:X58" si="9">+Y54/Z54</f>
        <v>-32</v>
      </c>
      <c r="Y54" s="10">
        <f t="shared" si="1"/>
        <v>-248</v>
      </c>
      <c r="Z54" s="11">
        <v>7.75</v>
      </c>
    </row>
    <row r="55" spans="1:26" x14ac:dyDescent="0.25">
      <c r="A55" s="32" t="s">
        <v>26</v>
      </c>
      <c r="B55" s="33">
        <v>46070</v>
      </c>
      <c r="U55" s="91"/>
      <c r="V55" s="92"/>
      <c r="W55" s="8">
        <f t="shared" si="0"/>
        <v>0</v>
      </c>
      <c r="X55" s="9">
        <f t="shared" si="9"/>
        <v>-33</v>
      </c>
      <c r="Y55" s="10">
        <f t="shared" si="1"/>
        <v>-255.75</v>
      </c>
      <c r="Z55" s="11">
        <v>7.75</v>
      </c>
    </row>
    <row r="56" spans="1:26" x14ac:dyDescent="0.25">
      <c r="A56" s="32" t="s">
        <v>27</v>
      </c>
      <c r="B56" s="33">
        <v>46071</v>
      </c>
      <c r="C56" s="34">
        <v>8</v>
      </c>
      <c r="U56" s="91"/>
      <c r="V56" s="92"/>
      <c r="W56" s="8">
        <f t="shared" si="0"/>
        <v>0</v>
      </c>
      <c r="X56" s="9">
        <f t="shared" si="9"/>
        <v>-34</v>
      </c>
      <c r="Y56" s="10">
        <f t="shared" si="1"/>
        <v>-263.5</v>
      </c>
      <c r="Z56" s="11">
        <v>7.75</v>
      </c>
    </row>
    <row r="57" spans="1:26" x14ac:dyDescent="0.25">
      <c r="A57" s="32" t="s">
        <v>26</v>
      </c>
      <c r="B57" s="33">
        <v>46072</v>
      </c>
      <c r="U57" s="91"/>
      <c r="V57" s="92"/>
      <c r="W57" s="8">
        <f t="shared" si="0"/>
        <v>0</v>
      </c>
      <c r="X57" s="9">
        <f t="shared" si="9"/>
        <v>-35</v>
      </c>
      <c r="Y57" s="10">
        <f t="shared" si="1"/>
        <v>-271.25</v>
      </c>
      <c r="Z57" s="11">
        <v>7.75</v>
      </c>
    </row>
    <row r="58" spans="1:26" x14ac:dyDescent="0.25">
      <c r="A58" s="32" t="s">
        <v>21</v>
      </c>
      <c r="B58" s="33">
        <v>46073</v>
      </c>
      <c r="U58" s="91"/>
      <c r="V58" s="92"/>
      <c r="W58" s="8">
        <f t="shared" si="0"/>
        <v>0</v>
      </c>
      <c r="X58" s="9">
        <f t="shared" si="9"/>
        <v>-36</v>
      </c>
      <c r="Y58" s="10">
        <f t="shared" si="1"/>
        <v>-279</v>
      </c>
      <c r="Z58" s="11">
        <v>7.75</v>
      </c>
    </row>
    <row r="59" spans="1:26" x14ac:dyDescent="0.25">
      <c r="A59" s="32" t="s">
        <v>22</v>
      </c>
      <c r="B59" s="33">
        <v>46074</v>
      </c>
      <c r="W59" s="8">
        <f t="shared" si="0"/>
        <v>0</v>
      </c>
      <c r="Y59" s="10">
        <f t="shared" si="1"/>
        <v>-279</v>
      </c>
    </row>
    <row r="60" spans="1:26" x14ac:dyDescent="0.25">
      <c r="A60" s="57" t="s">
        <v>23</v>
      </c>
      <c r="B60" s="97">
        <v>46075</v>
      </c>
      <c r="C60" s="44"/>
      <c r="D60" s="71"/>
      <c r="E60" s="46"/>
      <c r="F60" s="12"/>
      <c r="G60" s="14"/>
      <c r="H60" s="47"/>
      <c r="I60" s="48"/>
      <c r="J60" s="48"/>
      <c r="K60" s="49"/>
      <c r="L60" s="12"/>
      <c r="M60" s="12"/>
      <c r="N60" s="13"/>
      <c r="O60" s="13"/>
      <c r="P60" s="14"/>
      <c r="Q60" s="15"/>
      <c r="R60" s="15"/>
      <c r="S60" s="16"/>
      <c r="T60" s="14"/>
      <c r="U60" s="50"/>
      <c r="V60" s="51"/>
      <c r="W60" s="99">
        <f t="shared" si="0"/>
        <v>0</v>
      </c>
      <c r="X60" s="52"/>
      <c r="Y60" s="56">
        <f t="shared" ref="Y60:Y123" si="10">+W60-Z60+Y59</f>
        <v>-279</v>
      </c>
      <c r="Z60" s="17"/>
    </row>
    <row r="61" spans="1:26" x14ac:dyDescent="0.25">
      <c r="A61" s="40" t="s">
        <v>24</v>
      </c>
      <c r="B61" s="33">
        <v>46076</v>
      </c>
      <c r="U61" s="89"/>
      <c r="V61" s="90"/>
      <c r="W61" s="59">
        <f t="shared" si="0"/>
        <v>0</v>
      </c>
      <c r="X61" s="9">
        <f t="shared" ref="X61:X65" si="11">+Y61/Z61</f>
        <v>-37</v>
      </c>
      <c r="Y61" s="60">
        <f t="shared" si="10"/>
        <v>-286.75</v>
      </c>
      <c r="Z61" s="11">
        <v>7.75</v>
      </c>
    </row>
    <row r="62" spans="1:26" x14ac:dyDescent="0.25">
      <c r="A62" s="32" t="s">
        <v>26</v>
      </c>
      <c r="B62" s="33">
        <v>46077</v>
      </c>
      <c r="U62" s="91"/>
      <c r="V62" s="92"/>
      <c r="W62" s="8">
        <f t="shared" si="0"/>
        <v>0</v>
      </c>
      <c r="X62" s="9">
        <f t="shared" si="11"/>
        <v>-38</v>
      </c>
      <c r="Y62" s="10">
        <f t="shared" si="10"/>
        <v>-294.5</v>
      </c>
      <c r="Z62" s="11">
        <v>7.75</v>
      </c>
    </row>
    <row r="63" spans="1:26" x14ac:dyDescent="0.25">
      <c r="A63" s="32" t="s">
        <v>27</v>
      </c>
      <c r="B63" s="33">
        <v>46078</v>
      </c>
      <c r="C63" s="34">
        <v>9</v>
      </c>
      <c r="U63" s="91"/>
      <c r="V63" s="92"/>
      <c r="W63" s="8">
        <f t="shared" si="0"/>
        <v>0</v>
      </c>
      <c r="X63" s="9">
        <f t="shared" si="11"/>
        <v>-39</v>
      </c>
      <c r="Y63" s="10">
        <f t="shared" si="10"/>
        <v>-302.25</v>
      </c>
      <c r="Z63" s="11">
        <v>7.75</v>
      </c>
    </row>
    <row r="64" spans="1:26" x14ac:dyDescent="0.25">
      <c r="A64" s="32" t="s">
        <v>26</v>
      </c>
      <c r="B64" s="33">
        <v>46079</v>
      </c>
      <c r="U64" s="91"/>
      <c r="V64" s="92"/>
      <c r="W64" s="8">
        <f t="shared" si="0"/>
        <v>0</v>
      </c>
      <c r="X64" s="9">
        <f t="shared" si="11"/>
        <v>-40</v>
      </c>
      <c r="Y64" s="10">
        <f t="shared" si="10"/>
        <v>-310</v>
      </c>
      <c r="Z64" s="11">
        <v>7.75</v>
      </c>
    </row>
    <row r="65" spans="1:26" x14ac:dyDescent="0.25">
      <c r="A65" s="32" t="s">
        <v>21</v>
      </c>
      <c r="B65" s="33">
        <v>46080</v>
      </c>
      <c r="U65" s="91"/>
      <c r="V65" s="92"/>
      <c r="W65" s="8">
        <f t="shared" si="0"/>
        <v>0</v>
      </c>
      <c r="X65" s="9">
        <f t="shared" si="11"/>
        <v>-41</v>
      </c>
      <c r="Y65" s="10">
        <f t="shared" si="10"/>
        <v>-317.75</v>
      </c>
      <c r="Z65" s="11">
        <v>7.75</v>
      </c>
    </row>
    <row r="66" spans="1:26" x14ac:dyDescent="0.25">
      <c r="A66" s="32" t="s">
        <v>22</v>
      </c>
      <c r="B66" s="33">
        <v>46081</v>
      </c>
      <c r="W66" s="8">
        <f t="shared" ref="W66:W129" si="12">(V66-U66)*24</f>
        <v>0</v>
      </c>
      <c r="Y66" s="10">
        <f t="shared" si="10"/>
        <v>-317.75</v>
      </c>
    </row>
    <row r="67" spans="1:26" x14ac:dyDescent="0.25">
      <c r="A67" s="57" t="s">
        <v>23</v>
      </c>
      <c r="B67" s="97">
        <v>46082</v>
      </c>
      <c r="C67" s="44"/>
      <c r="D67" s="71"/>
      <c r="E67" s="46"/>
      <c r="F67" s="12"/>
      <c r="G67" s="14"/>
      <c r="H67" s="47"/>
      <c r="I67" s="48"/>
      <c r="J67" s="48"/>
      <c r="K67" s="49"/>
      <c r="L67" s="12"/>
      <c r="M67" s="12"/>
      <c r="N67" s="13"/>
      <c r="O67" s="13"/>
      <c r="P67" s="14"/>
      <c r="Q67" s="15"/>
      <c r="R67" s="15"/>
      <c r="S67" s="16"/>
      <c r="T67" s="14"/>
      <c r="U67" s="50"/>
      <c r="V67" s="51"/>
      <c r="W67" s="99">
        <f t="shared" si="12"/>
        <v>0</v>
      </c>
      <c r="X67" s="52"/>
      <c r="Y67" s="56">
        <f t="shared" si="10"/>
        <v>-317.75</v>
      </c>
      <c r="Z67" s="17"/>
    </row>
    <row r="68" spans="1:26" x14ac:dyDescent="0.25">
      <c r="A68" s="40" t="s">
        <v>24</v>
      </c>
      <c r="B68" s="33">
        <v>46083</v>
      </c>
      <c r="U68" s="89"/>
      <c r="V68" s="90"/>
      <c r="W68" s="59">
        <f t="shared" si="12"/>
        <v>0</v>
      </c>
      <c r="X68" s="9">
        <f t="shared" ref="X68:X72" si="13">+Y68/Z68</f>
        <v>-42</v>
      </c>
      <c r="Y68" s="10">
        <f t="shared" si="10"/>
        <v>-325.5</v>
      </c>
      <c r="Z68" s="11">
        <v>7.75</v>
      </c>
    </row>
    <row r="69" spans="1:26" x14ac:dyDescent="0.25">
      <c r="A69" s="32" t="s">
        <v>26</v>
      </c>
      <c r="B69" s="33">
        <v>46084</v>
      </c>
      <c r="U69" s="91"/>
      <c r="V69" s="92"/>
      <c r="W69" s="8">
        <f t="shared" si="12"/>
        <v>0</v>
      </c>
      <c r="X69" s="9">
        <f t="shared" si="13"/>
        <v>-43</v>
      </c>
      <c r="Y69" s="10">
        <f t="shared" si="10"/>
        <v>-333.25</v>
      </c>
      <c r="Z69" s="11">
        <v>7.75</v>
      </c>
    </row>
    <row r="70" spans="1:26" x14ac:dyDescent="0.25">
      <c r="A70" s="32" t="s">
        <v>27</v>
      </c>
      <c r="B70" s="33">
        <v>46085</v>
      </c>
      <c r="C70" s="34">
        <v>10</v>
      </c>
      <c r="U70" s="91"/>
      <c r="V70" s="92"/>
      <c r="W70" s="8">
        <f t="shared" si="12"/>
        <v>0</v>
      </c>
      <c r="X70" s="9">
        <f t="shared" si="13"/>
        <v>-44</v>
      </c>
      <c r="Y70" s="10">
        <f t="shared" si="10"/>
        <v>-341</v>
      </c>
      <c r="Z70" s="11">
        <v>7.75</v>
      </c>
    </row>
    <row r="71" spans="1:26" x14ac:dyDescent="0.25">
      <c r="A71" s="32" t="s">
        <v>26</v>
      </c>
      <c r="B71" s="33">
        <v>46086</v>
      </c>
      <c r="U71" s="91"/>
      <c r="V71" s="92"/>
      <c r="W71" s="8">
        <f t="shared" si="12"/>
        <v>0</v>
      </c>
      <c r="X71" s="9">
        <f t="shared" si="13"/>
        <v>-45</v>
      </c>
      <c r="Y71" s="10">
        <f t="shared" si="10"/>
        <v>-348.75</v>
      </c>
      <c r="Z71" s="11">
        <v>7.75</v>
      </c>
    </row>
    <row r="72" spans="1:26" x14ac:dyDescent="0.25">
      <c r="A72" s="32" t="s">
        <v>21</v>
      </c>
      <c r="B72" s="33">
        <v>46087</v>
      </c>
      <c r="U72" s="91"/>
      <c r="V72" s="92"/>
      <c r="W72" s="8">
        <f t="shared" si="12"/>
        <v>0</v>
      </c>
      <c r="X72" s="9">
        <f t="shared" si="13"/>
        <v>-46</v>
      </c>
      <c r="Y72" s="10">
        <f t="shared" si="10"/>
        <v>-356.5</v>
      </c>
      <c r="Z72" s="11">
        <v>7.75</v>
      </c>
    </row>
    <row r="73" spans="1:26" x14ac:dyDescent="0.25">
      <c r="A73" s="32" t="s">
        <v>22</v>
      </c>
      <c r="B73" s="33">
        <v>46088</v>
      </c>
      <c r="W73" s="8">
        <f t="shared" si="12"/>
        <v>0</v>
      </c>
      <c r="Y73" s="10">
        <f t="shared" si="10"/>
        <v>-356.5</v>
      </c>
    </row>
    <row r="74" spans="1:26" x14ac:dyDescent="0.25">
      <c r="A74" s="57" t="s">
        <v>23</v>
      </c>
      <c r="B74" s="97">
        <v>46089</v>
      </c>
      <c r="C74" s="44"/>
      <c r="D74" s="45"/>
      <c r="E74" s="46"/>
      <c r="F74" s="12"/>
      <c r="G74" s="14"/>
      <c r="H74" s="47"/>
      <c r="I74" s="48"/>
      <c r="J74" s="48"/>
      <c r="K74" s="49"/>
      <c r="L74" s="12"/>
      <c r="M74" s="12"/>
      <c r="N74" s="13"/>
      <c r="O74" s="13"/>
      <c r="P74" s="14"/>
      <c r="Q74" s="15"/>
      <c r="R74" s="15"/>
      <c r="S74" s="16"/>
      <c r="T74" s="14"/>
      <c r="U74" s="50"/>
      <c r="V74" s="51"/>
      <c r="W74" s="99">
        <f t="shared" si="12"/>
        <v>0</v>
      </c>
      <c r="X74" s="52"/>
      <c r="Y74" s="56">
        <f t="shared" si="10"/>
        <v>-356.5</v>
      </c>
      <c r="Z74" s="17"/>
    </row>
    <row r="75" spans="1:26" x14ac:dyDescent="0.25">
      <c r="A75" s="40" t="s">
        <v>24</v>
      </c>
      <c r="B75" s="33">
        <v>46090</v>
      </c>
      <c r="U75" s="89"/>
      <c r="V75" s="90"/>
      <c r="W75" s="59">
        <f t="shared" si="12"/>
        <v>0</v>
      </c>
      <c r="X75" s="9">
        <f t="shared" ref="X75:X79" si="14">+Y75/Z75</f>
        <v>-47</v>
      </c>
      <c r="Y75" s="60">
        <f t="shared" si="10"/>
        <v>-364.25</v>
      </c>
      <c r="Z75" s="11">
        <v>7.75</v>
      </c>
    </row>
    <row r="76" spans="1:26" x14ac:dyDescent="0.25">
      <c r="A76" s="32" t="s">
        <v>26</v>
      </c>
      <c r="B76" s="33">
        <v>46091</v>
      </c>
      <c r="U76" s="91"/>
      <c r="V76" s="92"/>
      <c r="W76" s="8">
        <f t="shared" si="12"/>
        <v>0</v>
      </c>
      <c r="X76" s="9">
        <f t="shared" si="14"/>
        <v>-48</v>
      </c>
      <c r="Y76" s="10">
        <f t="shared" si="10"/>
        <v>-372</v>
      </c>
      <c r="Z76" s="11">
        <v>7.75</v>
      </c>
    </row>
    <row r="77" spans="1:26" x14ac:dyDescent="0.25">
      <c r="A77" s="32" t="s">
        <v>27</v>
      </c>
      <c r="B77" s="33">
        <v>46092</v>
      </c>
      <c r="C77" s="34">
        <v>11</v>
      </c>
      <c r="U77" s="91"/>
      <c r="V77" s="92"/>
      <c r="W77" s="8">
        <f t="shared" si="12"/>
        <v>0</v>
      </c>
      <c r="X77" s="9">
        <f t="shared" si="14"/>
        <v>-49</v>
      </c>
      <c r="Y77" s="10">
        <f t="shared" si="10"/>
        <v>-379.75</v>
      </c>
      <c r="Z77" s="11">
        <v>7.75</v>
      </c>
    </row>
    <row r="78" spans="1:26" x14ac:dyDescent="0.25">
      <c r="A78" s="32" t="s">
        <v>26</v>
      </c>
      <c r="B78" s="33">
        <v>46093</v>
      </c>
      <c r="U78" s="91"/>
      <c r="V78" s="92"/>
      <c r="W78" s="8">
        <f t="shared" si="12"/>
        <v>0</v>
      </c>
      <c r="X78" s="9">
        <f t="shared" si="14"/>
        <v>-50</v>
      </c>
      <c r="Y78" s="10">
        <f t="shared" si="10"/>
        <v>-387.5</v>
      </c>
      <c r="Z78" s="11">
        <v>7.75</v>
      </c>
    </row>
    <row r="79" spans="1:26" x14ac:dyDescent="0.25">
      <c r="A79" s="32" t="s">
        <v>21</v>
      </c>
      <c r="B79" s="33">
        <v>46094</v>
      </c>
      <c r="U79" s="91"/>
      <c r="V79" s="92"/>
      <c r="W79" s="8">
        <f t="shared" si="12"/>
        <v>0</v>
      </c>
      <c r="X79" s="9">
        <f t="shared" si="14"/>
        <v>-51</v>
      </c>
      <c r="Y79" s="10">
        <f t="shared" si="10"/>
        <v>-395.25</v>
      </c>
      <c r="Z79" s="11">
        <v>7.75</v>
      </c>
    </row>
    <row r="80" spans="1:26" x14ac:dyDescent="0.25">
      <c r="A80" s="32" t="s">
        <v>22</v>
      </c>
      <c r="B80" s="33">
        <v>46095</v>
      </c>
      <c r="W80" s="8">
        <f t="shared" si="12"/>
        <v>0</v>
      </c>
      <c r="Y80" s="10">
        <f t="shared" si="10"/>
        <v>-395.25</v>
      </c>
    </row>
    <row r="81" spans="1:32" x14ac:dyDescent="0.25">
      <c r="A81" s="57" t="s">
        <v>23</v>
      </c>
      <c r="B81" s="97">
        <v>46096</v>
      </c>
      <c r="C81" s="44"/>
      <c r="D81" s="45"/>
      <c r="E81" s="46"/>
      <c r="F81" s="12"/>
      <c r="G81" s="14"/>
      <c r="H81" s="47"/>
      <c r="I81" s="48"/>
      <c r="J81" s="48"/>
      <c r="K81" s="49"/>
      <c r="L81" s="12"/>
      <c r="M81" s="12"/>
      <c r="N81" s="13"/>
      <c r="O81" s="13"/>
      <c r="P81" s="14"/>
      <c r="Q81" s="15"/>
      <c r="R81" s="15"/>
      <c r="S81" s="16"/>
      <c r="T81" s="14"/>
      <c r="U81" s="50"/>
      <c r="V81" s="51"/>
      <c r="W81" s="99">
        <f t="shared" si="12"/>
        <v>0</v>
      </c>
      <c r="X81" s="52"/>
      <c r="Y81" s="56">
        <f t="shared" si="10"/>
        <v>-395.25</v>
      </c>
      <c r="Z81" s="17"/>
    </row>
    <row r="82" spans="1:32" x14ac:dyDescent="0.25">
      <c r="A82" s="40" t="s">
        <v>24</v>
      </c>
      <c r="B82" s="33">
        <v>46097</v>
      </c>
      <c r="U82" s="89"/>
      <c r="V82" s="90"/>
      <c r="W82" s="59">
        <f t="shared" si="12"/>
        <v>0</v>
      </c>
      <c r="X82" s="9">
        <f t="shared" ref="X82:X86" si="15">+Y82/Z82</f>
        <v>-52</v>
      </c>
      <c r="Y82" s="10">
        <f t="shared" si="10"/>
        <v>-403</v>
      </c>
      <c r="Z82" s="11">
        <v>7.75</v>
      </c>
    </row>
    <row r="83" spans="1:32" x14ac:dyDescent="0.25">
      <c r="A83" s="32" t="s">
        <v>26</v>
      </c>
      <c r="B83" s="33">
        <v>46098</v>
      </c>
      <c r="U83" s="91"/>
      <c r="V83" s="92"/>
      <c r="W83" s="8">
        <f t="shared" si="12"/>
        <v>0</v>
      </c>
      <c r="X83" s="9">
        <f t="shared" si="15"/>
        <v>-53</v>
      </c>
      <c r="Y83" s="10">
        <f t="shared" si="10"/>
        <v>-410.75</v>
      </c>
      <c r="Z83" s="11">
        <v>7.75</v>
      </c>
    </row>
    <row r="84" spans="1:32" x14ac:dyDescent="0.25">
      <c r="A84" s="32" t="s">
        <v>27</v>
      </c>
      <c r="B84" s="33">
        <v>46099</v>
      </c>
      <c r="C84" s="34">
        <v>12</v>
      </c>
      <c r="U84" s="91"/>
      <c r="V84" s="92"/>
      <c r="W84" s="8">
        <f t="shared" si="12"/>
        <v>0</v>
      </c>
      <c r="X84" s="9">
        <f t="shared" si="15"/>
        <v>-54</v>
      </c>
      <c r="Y84" s="10">
        <f t="shared" si="10"/>
        <v>-418.5</v>
      </c>
      <c r="Z84" s="11">
        <v>7.75</v>
      </c>
    </row>
    <row r="85" spans="1:32" x14ac:dyDescent="0.25">
      <c r="A85" s="32" t="s">
        <v>26</v>
      </c>
      <c r="B85" s="33">
        <v>46100</v>
      </c>
      <c r="U85" s="91"/>
      <c r="V85" s="92"/>
      <c r="W85" s="8">
        <f t="shared" si="12"/>
        <v>0</v>
      </c>
      <c r="X85" s="9">
        <f t="shared" si="15"/>
        <v>-55</v>
      </c>
      <c r="Y85" s="10">
        <f t="shared" si="10"/>
        <v>-426.25</v>
      </c>
      <c r="Z85" s="11">
        <v>7.75</v>
      </c>
    </row>
    <row r="86" spans="1:32" x14ac:dyDescent="0.25">
      <c r="A86" s="32" t="s">
        <v>21</v>
      </c>
      <c r="B86" s="33">
        <v>46101</v>
      </c>
      <c r="U86" s="91"/>
      <c r="V86" s="92"/>
      <c r="W86" s="8">
        <f t="shared" si="12"/>
        <v>0</v>
      </c>
      <c r="X86" s="9">
        <f t="shared" si="15"/>
        <v>-56</v>
      </c>
      <c r="Y86" s="10">
        <f t="shared" si="10"/>
        <v>-434</v>
      </c>
      <c r="Z86" s="11">
        <v>7.75</v>
      </c>
      <c r="AF86" s="67"/>
    </row>
    <row r="87" spans="1:32" x14ac:dyDescent="0.25">
      <c r="A87" s="32" t="s">
        <v>22</v>
      </c>
      <c r="B87" s="33">
        <v>46102</v>
      </c>
      <c r="W87" s="8">
        <f t="shared" si="12"/>
        <v>0</v>
      </c>
      <c r="Y87" s="10">
        <f t="shared" si="10"/>
        <v>-434</v>
      </c>
    </row>
    <row r="88" spans="1:32" x14ac:dyDescent="0.25">
      <c r="A88" s="57" t="s">
        <v>23</v>
      </c>
      <c r="B88" s="97">
        <v>46103</v>
      </c>
      <c r="C88" s="44"/>
      <c r="D88" s="71"/>
      <c r="E88" s="46"/>
      <c r="F88" s="12"/>
      <c r="G88" s="14"/>
      <c r="H88" s="47"/>
      <c r="I88" s="48"/>
      <c r="J88" s="48"/>
      <c r="K88" s="49"/>
      <c r="L88" s="12"/>
      <c r="M88" s="12"/>
      <c r="N88" s="13"/>
      <c r="O88" s="13"/>
      <c r="P88" s="14"/>
      <c r="Q88" s="15"/>
      <c r="R88" s="15"/>
      <c r="S88" s="16"/>
      <c r="T88" s="14"/>
      <c r="U88" s="50"/>
      <c r="V88" s="51"/>
      <c r="W88" s="99">
        <f t="shared" si="12"/>
        <v>0</v>
      </c>
      <c r="X88" s="52"/>
      <c r="Y88" s="56">
        <f t="shared" si="10"/>
        <v>-434</v>
      </c>
      <c r="Z88" s="17"/>
    </row>
    <row r="89" spans="1:32" x14ac:dyDescent="0.25">
      <c r="A89" s="40" t="s">
        <v>24</v>
      </c>
      <c r="B89" s="33">
        <v>46104</v>
      </c>
      <c r="U89" s="89"/>
      <c r="V89" s="90"/>
      <c r="W89" s="59">
        <f t="shared" si="12"/>
        <v>0</v>
      </c>
      <c r="X89" s="55">
        <f>+Y89/Z89</f>
        <v>-57</v>
      </c>
      <c r="Y89" s="60">
        <f t="shared" si="10"/>
        <v>-441.75</v>
      </c>
      <c r="Z89" s="11">
        <v>7.75</v>
      </c>
    </row>
    <row r="90" spans="1:32" x14ac:dyDescent="0.25">
      <c r="A90" s="32" t="s">
        <v>26</v>
      </c>
      <c r="B90" s="33">
        <v>46105</v>
      </c>
      <c r="U90" s="91"/>
      <c r="V90" s="92"/>
      <c r="W90" s="8">
        <f t="shared" si="12"/>
        <v>0</v>
      </c>
      <c r="X90" s="9">
        <f>+Y90/Z90</f>
        <v>-58</v>
      </c>
      <c r="Y90" s="10">
        <f t="shared" si="10"/>
        <v>-449.5</v>
      </c>
      <c r="Z90" s="11">
        <v>7.75</v>
      </c>
    </row>
    <row r="91" spans="1:32" x14ac:dyDescent="0.25">
      <c r="A91" s="32" t="s">
        <v>27</v>
      </c>
      <c r="B91" s="33">
        <v>46106</v>
      </c>
      <c r="C91" s="34">
        <v>13</v>
      </c>
      <c r="U91" s="91"/>
      <c r="V91" s="92"/>
      <c r="W91" s="8">
        <f t="shared" si="12"/>
        <v>0</v>
      </c>
      <c r="X91" s="9">
        <f>+Y91/Z91</f>
        <v>-59</v>
      </c>
      <c r="Y91" s="10">
        <f t="shared" si="10"/>
        <v>-457.25</v>
      </c>
      <c r="Z91" s="11">
        <v>7.75</v>
      </c>
    </row>
    <row r="92" spans="1:32" x14ac:dyDescent="0.25">
      <c r="A92" s="32" t="s">
        <v>26</v>
      </c>
      <c r="B92" s="33">
        <v>46107</v>
      </c>
      <c r="D92" s="70"/>
      <c r="U92" s="91"/>
      <c r="V92" s="92"/>
      <c r="W92" s="8">
        <f t="shared" si="12"/>
        <v>0</v>
      </c>
      <c r="X92" s="9">
        <f>+Y92/Z92</f>
        <v>-60</v>
      </c>
      <c r="Y92" s="10">
        <f t="shared" si="10"/>
        <v>-465</v>
      </c>
      <c r="Z92" s="11">
        <v>7.75</v>
      </c>
    </row>
    <row r="93" spans="1:32" x14ac:dyDescent="0.25">
      <c r="A93" s="32" t="s">
        <v>21</v>
      </c>
      <c r="B93" s="33">
        <v>46108</v>
      </c>
      <c r="D93" s="70"/>
      <c r="U93" s="91"/>
      <c r="V93" s="92"/>
      <c r="W93" s="8">
        <f t="shared" si="12"/>
        <v>0</v>
      </c>
      <c r="X93" s="9">
        <f>+Y93/Z93</f>
        <v>-61</v>
      </c>
      <c r="Y93" s="10">
        <f t="shared" si="10"/>
        <v>-472.75</v>
      </c>
      <c r="Z93" s="11">
        <v>7.75</v>
      </c>
    </row>
    <row r="94" spans="1:32" x14ac:dyDescent="0.25">
      <c r="A94" s="32" t="s">
        <v>22</v>
      </c>
      <c r="B94" s="33">
        <v>46109</v>
      </c>
      <c r="D94" s="70"/>
      <c r="W94" s="8">
        <f t="shared" si="12"/>
        <v>0</v>
      </c>
      <c r="Y94" s="10">
        <f t="shared" si="10"/>
        <v>-472.75</v>
      </c>
      <c r="Z94" s="69"/>
    </row>
    <row r="95" spans="1:32" x14ac:dyDescent="0.25">
      <c r="A95" s="57" t="s">
        <v>23</v>
      </c>
      <c r="B95" s="97">
        <v>46110</v>
      </c>
      <c r="C95" s="44"/>
      <c r="D95" s="71"/>
      <c r="E95" s="46"/>
      <c r="F95" s="12"/>
      <c r="G95" s="14"/>
      <c r="H95" s="47"/>
      <c r="I95" s="48"/>
      <c r="J95" s="48"/>
      <c r="K95" s="49"/>
      <c r="L95" s="12"/>
      <c r="M95" s="12"/>
      <c r="N95" s="13"/>
      <c r="O95" s="13"/>
      <c r="P95" s="14"/>
      <c r="Q95" s="15"/>
      <c r="R95" s="15"/>
      <c r="S95" s="16"/>
      <c r="T95" s="14"/>
      <c r="U95" s="50"/>
      <c r="V95" s="51"/>
      <c r="W95" s="99">
        <f t="shared" si="12"/>
        <v>0</v>
      </c>
      <c r="X95" s="52"/>
      <c r="Y95" s="56">
        <f t="shared" si="10"/>
        <v>-472.75</v>
      </c>
      <c r="Z95" s="88"/>
    </row>
    <row r="96" spans="1:32" x14ac:dyDescent="0.25">
      <c r="A96" s="40" t="s">
        <v>24</v>
      </c>
      <c r="B96" s="33">
        <v>46111</v>
      </c>
      <c r="D96" s="70"/>
      <c r="U96" s="89"/>
      <c r="V96" s="90"/>
      <c r="W96" s="59">
        <f t="shared" si="12"/>
        <v>0</v>
      </c>
      <c r="X96" s="9">
        <f>+Y96/Z96</f>
        <v>-62</v>
      </c>
      <c r="Y96" s="10">
        <f t="shared" si="10"/>
        <v>-480.5</v>
      </c>
      <c r="Z96" s="11">
        <v>7.75</v>
      </c>
    </row>
    <row r="97" spans="1:26" x14ac:dyDescent="0.25">
      <c r="A97" s="32" t="s">
        <v>26</v>
      </c>
      <c r="B97" s="33">
        <v>46112</v>
      </c>
      <c r="U97" s="91"/>
      <c r="V97" s="92"/>
      <c r="W97" s="8">
        <f t="shared" si="12"/>
        <v>0</v>
      </c>
      <c r="X97" s="9">
        <f>+Y97/Z97</f>
        <v>-63</v>
      </c>
      <c r="Y97" s="10">
        <f>+W97-Z97+Y96</f>
        <v>-488.25</v>
      </c>
      <c r="Z97" s="11">
        <v>7.75</v>
      </c>
    </row>
    <row r="98" spans="1:26" x14ac:dyDescent="0.25">
      <c r="A98" s="32" t="s">
        <v>27</v>
      </c>
      <c r="B98" s="33">
        <v>46113</v>
      </c>
      <c r="C98" s="34">
        <v>14</v>
      </c>
      <c r="U98" s="91"/>
      <c r="V98" s="92"/>
      <c r="W98" s="8">
        <f t="shared" si="12"/>
        <v>0</v>
      </c>
      <c r="X98" s="9">
        <f>+Y98/Z98</f>
        <v>-123.0625</v>
      </c>
      <c r="Y98" s="10">
        <f t="shared" ref="Y98:Y102" si="16">+W98-Z98+Y97</f>
        <v>-492.25</v>
      </c>
      <c r="Z98" s="11">
        <v>4</v>
      </c>
    </row>
    <row r="99" spans="1:26" x14ac:dyDescent="0.25">
      <c r="A99" s="32" t="s">
        <v>26</v>
      </c>
      <c r="B99" s="33">
        <v>46114</v>
      </c>
      <c r="D99" s="70" t="s">
        <v>28</v>
      </c>
      <c r="U99" s="91"/>
      <c r="V99" s="92"/>
      <c r="W99" s="8">
        <f t="shared" si="12"/>
        <v>0</v>
      </c>
      <c r="Y99" s="10">
        <f t="shared" si="16"/>
        <v>-492.25</v>
      </c>
    </row>
    <row r="100" spans="1:26" x14ac:dyDescent="0.25">
      <c r="A100" s="32" t="s">
        <v>21</v>
      </c>
      <c r="B100" s="33">
        <v>46115</v>
      </c>
      <c r="D100" s="70" t="s">
        <v>29</v>
      </c>
      <c r="U100" s="91"/>
      <c r="V100" s="92"/>
      <c r="W100" s="8">
        <f t="shared" si="12"/>
        <v>0</v>
      </c>
      <c r="Y100" s="10">
        <f t="shared" si="16"/>
        <v>-492.25</v>
      </c>
    </row>
    <row r="101" spans="1:26" x14ac:dyDescent="0.25">
      <c r="A101" s="32" t="s">
        <v>22</v>
      </c>
      <c r="B101" s="33">
        <v>46116</v>
      </c>
      <c r="D101" s="70"/>
      <c r="W101" s="8">
        <f t="shared" si="12"/>
        <v>0</v>
      </c>
      <c r="Y101" s="10">
        <f t="shared" si="16"/>
        <v>-492.25</v>
      </c>
    </row>
    <row r="102" spans="1:26" x14ac:dyDescent="0.25">
      <c r="A102" s="57" t="s">
        <v>23</v>
      </c>
      <c r="B102" s="97">
        <v>46117</v>
      </c>
      <c r="C102" s="44"/>
      <c r="D102" s="71" t="s">
        <v>42</v>
      </c>
      <c r="E102" s="46"/>
      <c r="F102" s="12"/>
      <c r="G102" s="14"/>
      <c r="H102" s="72"/>
      <c r="I102" s="73"/>
      <c r="J102" s="73"/>
      <c r="K102" s="49"/>
      <c r="L102" s="12"/>
      <c r="M102" s="12"/>
      <c r="N102" s="14"/>
      <c r="O102" s="14"/>
      <c r="P102" s="14"/>
      <c r="Q102" s="15"/>
      <c r="R102" s="15"/>
      <c r="S102" s="16"/>
      <c r="T102" s="14"/>
      <c r="U102" s="74"/>
      <c r="V102" s="75"/>
      <c r="W102" s="99">
        <f t="shared" si="12"/>
        <v>0</v>
      </c>
      <c r="X102" s="76"/>
      <c r="Y102" s="10">
        <f t="shared" si="16"/>
        <v>-492.25</v>
      </c>
      <c r="Z102" s="78"/>
    </row>
    <row r="103" spans="1:26" x14ac:dyDescent="0.25">
      <c r="A103" s="40" t="s">
        <v>24</v>
      </c>
      <c r="B103" s="33">
        <v>46118</v>
      </c>
      <c r="D103" s="70" t="s">
        <v>30</v>
      </c>
      <c r="H103" s="79"/>
      <c r="I103" s="80"/>
      <c r="J103" s="80"/>
      <c r="N103" s="37"/>
      <c r="O103" s="37"/>
      <c r="U103" s="89"/>
      <c r="V103" s="90"/>
      <c r="W103" s="59">
        <f t="shared" si="12"/>
        <v>0</v>
      </c>
      <c r="X103" s="83">
        <f>+Y103/Z103</f>
        <v>-64.516129032258064</v>
      </c>
      <c r="Y103" s="84">
        <f t="shared" si="10"/>
        <v>-500</v>
      </c>
      <c r="Z103" s="11">
        <v>7.75</v>
      </c>
    </row>
    <row r="104" spans="1:26" x14ac:dyDescent="0.25">
      <c r="A104" s="32" t="s">
        <v>26</v>
      </c>
      <c r="B104" s="33">
        <v>46119</v>
      </c>
      <c r="H104" s="79"/>
      <c r="I104" s="80"/>
      <c r="J104" s="80"/>
      <c r="N104" s="37"/>
      <c r="O104" s="37"/>
      <c r="U104" s="91"/>
      <c r="V104" s="92"/>
      <c r="W104" s="8">
        <f t="shared" si="12"/>
        <v>0</v>
      </c>
      <c r="X104" s="86">
        <f>+Y104/Z104</f>
        <v>-65.516129032258064</v>
      </c>
      <c r="Y104" s="87">
        <f t="shared" si="10"/>
        <v>-507.75</v>
      </c>
      <c r="Z104" s="11">
        <v>7.75</v>
      </c>
    </row>
    <row r="105" spans="1:26" x14ac:dyDescent="0.25">
      <c r="A105" s="32" t="s">
        <v>27</v>
      </c>
      <c r="B105" s="33">
        <v>46120</v>
      </c>
      <c r="C105" s="34">
        <v>15</v>
      </c>
      <c r="H105" s="79"/>
      <c r="I105" s="80"/>
      <c r="J105" s="80"/>
      <c r="N105" s="37"/>
      <c r="O105" s="37"/>
      <c r="U105" s="91"/>
      <c r="V105" s="92"/>
      <c r="W105" s="8">
        <f t="shared" si="12"/>
        <v>0</v>
      </c>
      <c r="X105" s="86">
        <f>+Y105/Z105</f>
        <v>-66.032258064516128</v>
      </c>
      <c r="Y105" s="87">
        <f>+W105-Z98+Y104</f>
        <v>-511.75</v>
      </c>
      <c r="Z105" s="11">
        <v>7.75</v>
      </c>
    </row>
    <row r="106" spans="1:26" x14ac:dyDescent="0.25">
      <c r="A106" s="32" t="s">
        <v>26</v>
      </c>
      <c r="B106" s="33">
        <v>46121</v>
      </c>
      <c r="H106" s="79"/>
      <c r="I106" s="80"/>
      <c r="J106" s="80"/>
      <c r="N106" s="37"/>
      <c r="O106" s="37"/>
      <c r="U106" s="91"/>
      <c r="V106" s="92"/>
      <c r="W106" s="8">
        <f t="shared" si="12"/>
        <v>0</v>
      </c>
      <c r="X106" s="86">
        <f>+Y106/Z106</f>
        <v>-67.032258064516128</v>
      </c>
      <c r="Y106" s="87">
        <f t="shared" si="10"/>
        <v>-519.5</v>
      </c>
      <c r="Z106" s="11">
        <v>7.75</v>
      </c>
    </row>
    <row r="107" spans="1:26" x14ac:dyDescent="0.25">
      <c r="A107" s="32" t="s">
        <v>21</v>
      </c>
      <c r="B107" s="33">
        <v>46122</v>
      </c>
      <c r="H107" s="79"/>
      <c r="I107" s="80"/>
      <c r="J107" s="80"/>
      <c r="N107" s="37"/>
      <c r="O107" s="37"/>
      <c r="U107" s="91"/>
      <c r="V107" s="92"/>
      <c r="W107" s="8">
        <f t="shared" si="12"/>
        <v>0</v>
      </c>
      <c r="X107" s="86">
        <f>+Y107/Z107</f>
        <v>-68.032258064516128</v>
      </c>
      <c r="Y107" s="87">
        <f t="shared" si="10"/>
        <v>-527.25</v>
      </c>
      <c r="Z107" s="11">
        <v>7.75</v>
      </c>
    </row>
    <row r="108" spans="1:26" x14ac:dyDescent="0.25">
      <c r="A108" s="32" t="s">
        <v>22</v>
      </c>
      <c r="B108" s="33">
        <v>46123</v>
      </c>
      <c r="H108" s="79"/>
      <c r="I108" s="80"/>
      <c r="J108" s="80"/>
      <c r="N108" s="37"/>
      <c r="O108" s="37"/>
      <c r="U108" s="81"/>
      <c r="V108" s="82"/>
      <c r="W108" s="8">
        <f t="shared" si="12"/>
        <v>0</v>
      </c>
      <c r="X108" s="86"/>
      <c r="Y108" s="87">
        <f t="shared" si="10"/>
        <v>-527.25</v>
      </c>
      <c r="Z108" s="85"/>
    </row>
    <row r="109" spans="1:26" x14ac:dyDescent="0.25">
      <c r="A109" s="57" t="s">
        <v>23</v>
      </c>
      <c r="B109" s="97">
        <v>46124</v>
      </c>
      <c r="C109" s="44"/>
      <c r="D109" s="45"/>
      <c r="E109" s="46"/>
      <c r="F109" s="12"/>
      <c r="G109" s="14"/>
      <c r="H109" s="72"/>
      <c r="I109" s="73"/>
      <c r="J109" s="73"/>
      <c r="K109" s="49"/>
      <c r="L109" s="12"/>
      <c r="M109" s="12"/>
      <c r="N109" s="14"/>
      <c r="O109" s="14"/>
      <c r="P109" s="14"/>
      <c r="Q109" s="15"/>
      <c r="R109" s="15"/>
      <c r="S109" s="16"/>
      <c r="T109" s="14"/>
      <c r="U109" s="74"/>
      <c r="V109" s="75"/>
      <c r="W109" s="99">
        <f t="shared" si="12"/>
        <v>0</v>
      </c>
      <c r="X109" s="76"/>
      <c r="Y109" s="77">
        <f t="shared" si="10"/>
        <v>-527.25</v>
      </c>
      <c r="Z109" s="78"/>
    </row>
    <row r="110" spans="1:26" x14ac:dyDescent="0.25">
      <c r="A110" s="40" t="s">
        <v>24</v>
      </c>
      <c r="B110" s="33">
        <v>46125</v>
      </c>
      <c r="H110" s="79"/>
      <c r="I110" s="80"/>
      <c r="J110" s="80"/>
      <c r="N110" s="37"/>
      <c r="O110" s="37"/>
      <c r="U110" s="89"/>
      <c r="V110" s="90"/>
      <c r="W110" s="59">
        <f t="shared" si="12"/>
        <v>0</v>
      </c>
      <c r="X110" s="86">
        <f>+Y110/Z110</f>
        <v>-69.032258064516128</v>
      </c>
      <c r="Y110" s="87">
        <f t="shared" si="10"/>
        <v>-535</v>
      </c>
      <c r="Z110" s="11">
        <v>7.75</v>
      </c>
    </row>
    <row r="111" spans="1:26" x14ac:dyDescent="0.25">
      <c r="A111" s="32" t="s">
        <v>26</v>
      </c>
      <c r="B111" s="33">
        <v>46126</v>
      </c>
      <c r="H111" s="79"/>
      <c r="I111" s="80"/>
      <c r="J111" s="80"/>
      <c r="N111" s="37"/>
      <c r="O111" s="37"/>
      <c r="U111" s="91"/>
      <c r="V111" s="92"/>
      <c r="W111" s="8">
        <f t="shared" si="12"/>
        <v>0</v>
      </c>
      <c r="X111" s="86">
        <f>+Y111/Z111</f>
        <v>-70.032258064516128</v>
      </c>
      <c r="Y111" s="87">
        <f t="shared" si="10"/>
        <v>-542.75</v>
      </c>
      <c r="Z111" s="11">
        <v>7.75</v>
      </c>
    </row>
    <row r="112" spans="1:26" x14ac:dyDescent="0.25">
      <c r="A112" s="32" t="s">
        <v>27</v>
      </c>
      <c r="B112" s="33">
        <v>46127</v>
      </c>
      <c r="C112" s="34">
        <v>16</v>
      </c>
      <c r="H112" s="79"/>
      <c r="I112" s="80"/>
      <c r="J112" s="80"/>
      <c r="N112" s="37"/>
      <c r="O112" s="37"/>
      <c r="U112" s="91"/>
      <c r="V112" s="92"/>
      <c r="W112" s="8">
        <f t="shared" si="12"/>
        <v>0</v>
      </c>
      <c r="X112" s="86">
        <f>+Y112/Z112</f>
        <v>-71.032258064516128</v>
      </c>
      <c r="Y112" s="87">
        <f t="shared" si="10"/>
        <v>-550.5</v>
      </c>
      <c r="Z112" s="11">
        <v>7.75</v>
      </c>
    </row>
    <row r="113" spans="1:26" x14ac:dyDescent="0.25">
      <c r="A113" s="32" t="s">
        <v>26</v>
      </c>
      <c r="B113" s="33">
        <v>46128</v>
      </c>
      <c r="D113" s="70"/>
      <c r="H113" s="79"/>
      <c r="I113" s="80"/>
      <c r="J113" s="80"/>
      <c r="N113" s="37"/>
      <c r="O113" s="37"/>
      <c r="U113" s="91"/>
      <c r="V113" s="92"/>
      <c r="W113" s="8">
        <f t="shared" si="12"/>
        <v>0</v>
      </c>
      <c r="X113" s="86">
        <f>+Y113/Z113</f>
        <v>-72.032258064516128</v>
      </c>
      <c r="Y113" s="87">
        <f t="shared" si="10"/>
        <v>-558.25</v>
      </c>
      <c r="Z113" s="11">
        <v>7.75</v>
      </c>
    </row>
    <row r="114" spans="1:26" x14ac:dyDescent="0.25">
      <c r="A114" s="32" t="s">
        <v>21</v>
      </c>
      <c r="B114" s="33">
        <v>46129</v>
      </c>
      <c r="D114" s="70"/>
      <c r="H114" s="79"/>
      <c r="I114" s="80"/>
      <c r="J114" s="80"/>
      <c r="N114" s="37"/>
      <c r="O114" s="37"/>
      <c r="U114" s="91"/>
      <c r="V114" s="92"/>
      <c r="W114" s="8">
        <f t="shared" si="12"/>
        <v>0</v>
      </c>
      <c r="X114" s="86">
        <f>+Y114/Z114</f>
        <v>-73.032258064516128</v>
      </c>
      <c r="Y114" s="87">
        <f t="shared" si="10"/>
        <v>-566</v>
      </c>
      <c r="Z114" s="11">
        <v>7.75</v>
      </c>
    </row>
    <row r="115" spans="1:26" x14ac:dyDescent="0.25">
      <c r="A115" s="32" t="s">
        <v>22</v>
      </c>
      <c r="B115" s="33">
        <v>46130</v>
      </c>
      <c r="D115" s="70"/>
      <c r="H115" s="79"/>
      <c r="I115" s="80"/>
      <c r="J115" s="80"/>
      <c r="N115" s="37"/>
      <c r="O115" s="37"/>
      <c r="U115" s="81"/>
      <c r="V115" s="82"/>
      <c r="W115" s="8">
        <f t="shared" si="12"/>
        <v>0</v>
      </c>
      <c r="X115" s="86"/>
      <c r="Y115" s="87">
        <f t="shared" si="10"/>
        <v>-566</v>
      </c>
      <c r="Z115" s="85"/>
    </row>
    <row r="116" spans="1:26" x14ac:dyDescent="0.25">
      <c r="A116" s="57" t="s">
        <v>23</v>
      </c>
      <c r="B116" s="97">
        <v>46131</v>
      </c>
      <c r="C116" s="44"/>
      <c r="D116" s="71"/>
      <c r="E116" s="46"/>
      <c r="F116" s="12"/>
      <c r="G116" s="14"/>
      <c r="H116" s="72"/>
      <c r="I116" s="73"/>
      <c r="J116" s="73"/>
      <c r="K116" s="49"/>
      <c r="L116" s="12"/>
      <c r="M116" s="12"/>
      <c r="N116" s="14"/>
      <c r="O116" s="14"/>
      <c r="P116" s="14"/>
      <c r="Q116" s="15"/>
      <c r="R116" s="15"/>
      <c r="S116" s="16"/>
      <c r="T116" s="14"/>
      <c r="U116" s="74"/>
      <c r="V116" s="75"/>
      <c r="W116" s="99">
        <f t="shared" si="12"/>
        <v>0</v>
      </c>
      <c r="X116" s="76"/>
      <c r="Y116" s="77">
        <f t="shared" si="10"/>
        <v>-566</v>
      </c>
      <c r="Z116" s="78"/>
    </row>
    <row r="117" spans="1:26" x14ac:dyDescent="0.25">
      <c r="A117" s="40" t="s">
        <v>24</v>
      </c>
      <c r="B117" s="33">
        <v>46132</v>
      </c>
      <c r="D117" s="70"/>
      <c r="H117" s="79"/>
      <c r="I117" s="80"/>
      <c r="J117" s="80"/>
      <c r="N117" s="37"/>
      <c r="O117" s="37"/>
      <c r="U117" s="89"/>
      <c r="V117" s="90"/>
      <c r="W117" s="59">
        <f t="shared" si="12"/>
        <v>0</v>
      </c>
      <c r="X117" s="83">
        <f>+Y117/Z117</f>
        <v>-74.032258064516128</v>
      </c>
      <c r="Y117" s="84">
        <f t="shared" si="10"/>
        <v>-573.75</v>
      </c>
      <c r="Z117" s="11">
        <v>7.75</v>
      </c>
    </row>
    <row r="118" spans="1:26" x14ac:dyDescent="0.25">
      <c r="A118" s="32" t="s">
        <v>26</v>
      </c>
      <c r="B118" s="33">
        <v>46133</v>
      </c>
      <c r="H118" s="79"/>
      <c r="I118" s="80"/>
      <c r="J118" s="80"/>
      <c r="N118" s="37"/>
      <c r="O118" s="37"/>
      <c r="U118" s="91"/>
      <c r="V118" s="92"/>
      <c r="W118" s="8">
        <f t="shared" si="12"/>
        <v>0</v>
      </c>
      <c r="X118" s="86">
        <f>+Y118/Z118</f>
        <v>-75.032258064516128</v>
      </c>
      <c r="Y118" s="87">
        <f t="shared" si="10"/>
        <v>-581.5</v>
      </c>
      <c r="Z118" s="11">
        <v>7.75</v>
      </c>
    </row>
    <row r="119" spans="1:26" x14ac:dyDescent="0.25">
      <c r="A119" s="32" t="s">
        <v>27</v>
      </c>
      <c r="B119" s="33">
        <v>46134</v>
      </c>
      <c r="C119" s="34">
        <v>17</v>
      </c>
      <c r="H119" s="79"/>
      <c r="I119" s="80"/>
      <c r="J119" s="80"/>
      <c r="N119" s="37"/>
      <c r="O119" s="37"/>
      <c r="U119" s="91"/>
      <c r="V119" s="92"/>
      <c r="W119" s="8">
        <f t="shared" si="12"/>
        <v>0</v>
      </c>
      <c r="X119" s="86">
        <f>+Y119/Z119</f>
        <v>-76.032258064516128</v>
      </c>
      <c r="Y119" s="87">
        <f t="shared" si="10"/>
        <v>-589.25</v>
      </c>
      <c r="Z119" s="11">
        <v>7.75</v>
      </c>
    </row>
    <row r="120" spans="1:26" x14ac:dyDescent="0.25">
      <c r="A120" s="32" t="s">
        <v>26</v>
      </c>
      <c r="B120" s="33">
        <v>46135</v>
      </c>
      <c r="H120" s="79"/>
      <c r="I120" s="80"/>
      <c r="J120" s="80"/>
      <c r="N120" s="37"/>
      <c r="O120" s="37"/>
      <c r="U120" s="91"/>
      <c r="V120" s="92"/>
      <c r="W120" s="8">
        <f t="shared" si="12"/>
        <v>0</v>
      </c>
      <c r="X120" s="86">
        <f>+Y120/Z120</f>
        <v>-77.032258064516128</v>
      </c>
      <c r="Y120" s="87">
        <f t="shared" si="10"/>
        <v>-597</v>
      </c>
      <c r="Z120" s="11">
        <v>7.75</v>
      </c>
    </row>
    <row r="121" spans="1:26" x14ac:dyDescent="0.25">
      <c r="A121" s="32" t="s">
        <v>21</v>
      </c>
      <c r="B121" s="33">
        <v>46136</v>
      </c>
      <c r="H121" s="79"/>
      <c r="I121" s="80"/>
      <c r="J121" s="80"/>
      <c r="N121" s="37"/>
      <c r="O121" s="37"/>
      <c r="U121" s="91"/>
      <c r="V121" s="92"/>
      <c r="W121" s="8">
        <f t="shared" si="12"/>
        <v>0</v>
      </c>
      <c r="X121" s="86">
        <f>+Y121/Z121</f>
        <v>-78.032258064516128</v>
      </c>
      <c r="Y121" s="87">
        <f t="shared" si="10"/>
        <v>-604.75</v>
      </c>
      <c r="Z121" s="11">
        <v>7.75</v>
      </c>
    </row>
    <row r="122" spans="1:26" x14ac:dyDescent="0.25">
      <c r="A122" s="32" t="s">
        <v>22</v>
      </c>
      <c r="B122" s="33">
        <v>46137</v>
      </c>
      <c r="H122" s="79"/>
      <c r="I122" s="80"/>
      <c r="J122" s="80"/>
      <c r="N122" s="37"/>
      <c r="O122" s="37"/>
      <c r="U122" s="81"/>
      <c r="V122" s="82"/>
      <c r="W122" s="8">
        <f t="shared" si="12"/>
        <v>0</v>
      </c>
      <c r="X122" s="86"/>
      <c r="Y122" s="87">
        <f t="shared" si="10"/>
        <v>-604.75</v>
      </c>
      <c r="Z122" s="85"/>
    </row>
    <row r="123" spans="1:26" x14ac:dyDescent="0.25">
      <c r="A123" s="57" t="s">
        <v>23</v>
      </c>
      <c r="B123" s="97">
        <v>46138</v>
      </c>
      <c r="C123" s="44"/>
      <c r="D123" s="45"/>
      <c r="E123" s="46"/>
      <c r="F123" s="12"/>
      <c r="G123" s="14"/>
      <c r="H123" s="72"/>
      <c r="I123" s="73"/>
      <c r="J123" s="73"/>
      <c r="K123" s="49"/>
      <c r="L123" s="12"/>
      <c r="M123" s="12"/>
      <c r="N123" s="14"/>
      <c r="O123" s="14"/>
      <c r="P123" s="14"/>
      <c r="Q123" s="15"/>
      <c r="R123" s="15"/>
      <c r="S123" s="16"/>
      <c r="T123" s="14"/>
      <c r="U123" s="74"/>
      <c r="V123" s="75"/>
      <c r="W123" s="99">
        <f t="shared" si="12"/>
        <v>0</v>
      </c>
      <c r="X123" s="76"/>
      <c r="Y123" s="77">
        <f t="shared" si="10"/>
        <v>-604.75</v>
      </c>
      <c r="Z123" s="78"/>
    </row>
    <row r="124" spans="1:26" x14ac:dyDescent="0.25">
      <c r="A124" s="40" t="s">
        <v>24</v>
      </c>
      <c r="B124" s="33">
        <v>46139</v>
      </c>
      <c r="H124" s="79"/>
      <c r="I124" s="80"/>
      <c r="J124" s="80"/>
      <c r="N124" s="37"/>
      <c r="O124" s="37"/>
      <c r="U124" s="89"/>
      <c r="V124" s="90"/>
      <c r="W124" s="59">
        <f t="shared" si="12"/>
        <v>0</v>
      </c>
      <c r="X124" s="86">
        <f>+Y124/Z124</f>
        <v>-79.032258064516128</v>
      </c>
      <c r="Y124" s="87">
        <f t="shared" ref="Y124:Y187" si="17">+W124-Z124+Y123</f>
        <v>-612.5</v>
      </c>
      <c r="Z124" s="11">
        <v>7.75</v>
      </c>
    </row>
    <row r="125" spans="1:26" x14ac:dyDescent="0.25">
      <c r="A125" s="32" t="s">
        <v>26</v>
      </c>
      <c r="B125" s="33">
        <v>46140</v>
      </c>
      <c r="D125" s="94"/>
      <c r="U125" s="91"/>
      <c r="V125" s="92"/>
      <c r="W125" s="8">
        <f t="shared" si="12"/>
        <v>0</v>
      </c>
      <c r="X125" s="9">
        <f>+Y125/Z125</f>
        <v>-80.032258064516128</v>
      </c>
      <c r="Y125" s="10">
        <f t="shared" si="17"/>
        <v>-620.25</v>
      </c>
      <c r="Z125" s="11">
        <v>7.75</v>
      </c>
    </row>
    <row r="126" spans="1:26" x14ac:dyDescent="0.25">
      <c r="A126" s="32" t="s">
        <v>27</v>
      </c>
      <c r="B126" s="33">
        <v>46141</v>
      </c>
      <c r="C126" s="34">
        <v>18</v>
      </c>
      <c r="U126" s="91"/>
      <c r="V126" s="92"/>
      <c r="W126" s="8">
        <f t="shared" si="12"/>
        <v>0</v>
      </c>
      <c r="X126" s="9">
        <f>+Y126/Z126</f>
        <v>-81.032258064516128</v>
      </c>
      <c r="Y126" s="10">
        <f t="shared" si="17"/>
        <v>-628</v>
      </c>
      <c r="Z126" s="11">
        <v>7.75</v>
      </c>
    </row>
    <row r="127" spans="1:26" x14ac:dyDescent="0.25">
      <c r="A127" s="32" t="s">
        <v>26</v>
      </c>
      <c r="B127" s="33">
        <v>46142</v>
      </c>
      <c r="U127" s="91"/>
      <c r="V127" s="92"/>
      <c r="W127" s="8">
        <f t="shared" si="12"/>
        <v>0</v>
      </c>
      <c r="X127" s="9">
        <f>+Y127/Z127</f>
        <v>-82.032258064516128</v>
      </c>
      <c r="Y127" s="10">
        <f t="shared" si="17"/>
        <v>-635.75</v>
      </c>
      <c r="Z127" s="11">
        <v>7.75</v>
      </c>
    </row>
    <row r="128" spans="1:26" x14ac:dyDescent="0.25">
      <c r="A128" s="32" t="s">
        <v>21</v>
      </c>
      <c r="B128" s="33">
        <v>46143</v>
      </c>
      <c r="D128" s="93">
        <v>44682</v>
      </c>
      <c r="U128" s="91"/>
      <c r="V128" s="92"/>
      <c r="W128" s="8">
        <f t="shared" si="12"/>
        <v>0</v>
      </c>
      <c r="X128" s="9">
        <f>+Y128/Z128</f>
        <v>-83.032258064516128</v>
      </c>
      <c r="Y128" s="10">
        <f t="shared" si="17"/>
        <v>-643.5</v>
      </c>
      <c r="Z128" s="11">
        <v>7.75</v>
      </c>
    </row>
    <row r="129" spans="1:26" x14ac:dyDescent="0.25">
      <c r="A129" s="32" t="s">
        <v>22</v>
      </c>
      <c r="B129" s="33">
        <v>46144</v>
      </c>
      <c r="W129" s="8">
        <f t="shared" si="12"/>
        <v>0</v>
      </c>
      <c r="Y129" s="10">
        <f t="shared" si="17"/>
        <v>-643.5</v>
      </c>
    </row>
    <row r="130" spans="1:26" x14ac:dyDescent="0.25">
      <c r="A130" s="57" t="s">
        <v>23</v>
      </c>
      <c r="B130" s="97">
        <v>46145</v>
      </c>
      <c r="C130" s="44"/>
      <c r="D130" s="45"/>
      <c r="E130" s="46"/>
      <c r="F130" s="12"/>
      <c r="G130" s="14"/>
      <c r="H130" s="47"/>
      <c r="I130" s="48"/>
      <c r="J130" s="48"/>
      <c r="K130" s="49"/>
      <c r="L130" s="12"/>
      <c r="M130" s="12"/>
      <c r="N130" s="13"/>
      <c r="O130" s="13"/>
      <c r="P130" s="14"/>
      <c r="Q130" s="15"/>
      <c r="R130" s="15"/>
      <c r="S130" s="16"/>
      <c r="T130" s="14"/>
      <c r="U130" s="50"/>
      <c r="V130" s="51"/>
      <c r="W130" s="99">
        <f t="shared" ref="W130:W193" si="18">(V130-U130)*24</f>
        <v>0</v>
      </c>
      <c r="X130" s="52"/>
      <c r="Y130" s="10">
        <f t="shared" si="17"/>
        <v>-643.5</v>
      </c>
      <c r="Z130" s="17"/>
    </row>
    <row r="131" spans="1:26" x14ac:dyDescent="0.25">
      <c r="A131" s="40" t="s">
        <v>24</v>
      </c>
      <c r="B131" s="33">
        <v>46146</v>
      </c>
      <c r="U131" s="89"/>
      <c r="V131" s="90"/>
      <c r="W131" s="59">
        <f t="shared" si="18"/>
        <v>0</v>
      </c>
      <c r="X131" s="9">
        <f>+Y131/Z131</f>
        <v>-84.032258064516128</v>
      </c>
      <c r="Y131" s="10">
        <f t="shared" si="17"/>
        <v>-651.25</v>
      </c>
      <c r="Z131" s="11">
        <v>7.75</v>
      </c>
    </row>
    <row r="132" spans="1:26" x14ac:dyDescent="0.25">
      <c r="A132" s="32" t="s">
        <v>26</v>
      </c>
      <c r="B132" s="33">
        <v>46147</v>
      </c>
      <c r="U132" s="91"/>
      <c r="V132" s="92"/>
      <c r="W132" s="8">
        <f t="shared" si="18"/>
        <v>0</v>
      </c>
      <c r="X132" s="9">
        <f t="shared" ref="X132:X135" si="19">+Y132/Z132</f>
        <v>-85.032258064516128</v>
      </c>
      <c r="Y132" s="10">
        <f t="shared" si="17"/>
        <v>-659</v>
      </c>
      <c r="Z132" s="11">
        <v>7.75</v>
      </c>
    </row>
    <row r="133" spans="1:26" x14ac:dyDescent="0.25">
      <c r="A133" s="32" t="s">
        <v>27</v>
      </c>
      <c r="B133" s="33">
        <v>46148</v>
      </c>
      <c r="C133" s="34">
        <v>19</v>
      </c>
      <c r="U133" s="91"/>
      <c r="V133" s="92"/>
      <c r="W133" s="8">
        <f t="shared" si="18"/>
        <v>0</v>
      </c>
      <c r="X133" s="9">
        <f t="shared" si="19"/>
        <v>-86.032258064516128</v>
      </c>
      <c r="Y133" s="10">
        <f t="shared" si="17"/>
        <v>-666.75</v>
      </c>
      <c r="Z133" s="11">
        <v>7.75</v>
      </c>
    </row>
    <row r="134" spans="1:26" x14ac:dyDescent="0.25">
      <c r="A134" s="32" t="s">
        <v>26</v>
      </c>
      <c r="B134" s="33">
        <v>46149</v>
      </c>
      <c r="U134" s="91"/>
      <c r="V134" s="92"/>
      <c r="W134" s="8">
        <f t="shared" si="18"/>
        <v>0</v>
      </c>
      <c r="X134" s="9">
        <f>+Y134/Z134</f>
        <v>-87.032258064516128</v>
      </c>
      <c r="Y134" s="10">
        <f t="shared" ref="Y134" si="20">+W134-Z134+Y133</f>
        <v>-674.5</v>
      </c>
      <c r="Z134" s="11">
        <v>7.75</v>
      </c>
    </row>
    <row r="135" spans="1:26" x14ac:dyDescent="0.25">
      <c r="A135" s="32" t="s">
        <v>21</v>
      </c>
      <c r="B135" s="33">
        <v>46150</v>
      </c>
      <c r="U135" s="91"/>
      <c r="V135" s="92"/>
      <c r="W135" s="8">
        <f t="shared" si="18"/>
        <v>0</v>
      </c>
      <c r="X135" s="9">
        <f t="shared" si="19"/>
        <v>-88.032258064516128</v>
      </c>
      <c r="Y135" s="10">
        <f t="shared" si="17"/>
        <v>-682.25</v>
      </c>
      <c r="Z135" s="11">
        <v>7.75</v>
      </c>
    </row>
    <row r="136" spans="1:26" x14ac:dyDescent="0.25">
      <c r="A136" s="32" t="s">
        <v>22</v>
      </c>
      <c r="B136" s="33">
        <v>46151</v>
      </c>
      <c r="W136" s="8">
        <f t="shared" si="18"/>
        <v>0</v>
      </c>
      <c r="Y136" s="10">
        <f t="shared" si="17"/>
        <v>-682.25</v>
      </c>
    </row>
    <row r="137" spans="1:26" x14ac:dyDescent="0.25">
      <c r="A137" s="57" t="s">
        <v>23</v>
      </c>
      <c r="B137" s="97">
        <v>46152</v>
      </c>
      <c r="C137" s="44"/>
      <c r="D137" s="45"/>
      <c r="E137" s="46"/>
      <c r="F137" s="12"/>
      <c r="G137" s="14"/>
      <c r="H137" s="47"/>
      <c r="I137" s="48"/>
      <c r="J137" s="48"/>
      <c r="K137" s="49"/>
      <c r="L137" s="12"/>
      <c r="M137" s="12"/>
      <c r="N137" s="13"/>
      <c r="O137" s="13"/>
      <c r="P137" s="14"/>
      <c r="Q137" s="15"/>
      <c r="R137" s="15"/>
      <c r="S137" s="16"/>
      <c r="T137" s="14"/>
      <c r="U137" s="50"/>
      <c r="V137" s="51"/>
      <c r="W137" s="99">
        <f t="shared" si="18"/>
        <v>0</v>
      </c>
      <c r="X137" s="52"/>
      <c r="Y137" s="10">
        <f t="shared" si="17"/>
        <v>-682.25</v>
      </c>
      <c r="Z137" s="17"/>
    </row>
    <row r="138" spans="1:26" x14ac:dyDescent="0.25">
      <c r="A138" s="40" t="s">
        <v>24</v>
      </c>
      <c r="B138" s="33">
        <v>46153</v>
      </c>
      <c r="D138" s="70"/>
      <c r="U138" s="89"/>
      <c r="V138" s="90"/>
      <c r="W138" s="59">
        <f t="shared" si="18"/>
        <v>0</v>
      </c>
      <c r="X138" s="9">
        <f>+Y138/Z138</f>
        <v>-89.032258064516128</v>
      </c>
      <c r="Y138" s="10">
        <f t="shared" si="17"/>
        <v>-690</v>
      </c>
      <c r="Z138" s="11">
        <v>7.75</v>
      </c>
    </row>
    <row r="139" spans="1:26" x14ac:dyDescent="0.25">
      <c r="A139" s="32" t="s">
        <v>26</v>
      </c>
      <c r="B139" s="33">
        <v>46154</v>
      </c>
      <c r="U139" s="91"/>
      <c r="V139" s="92"/>
      <c r="W139" s="8">
        <f t="shared" si="18"/>
        <v>0</v>
      </c>
      <c r="X139" s="9">
        <f>+Y139/Z139</f>
        <v>-90.032258064516128</v>
      </c>
      <c r="Y139" s="10">
        <f t="shared" si="17"/>
        <v>-697.75</v>
      </c>
      <c r="Z139" s="11">
        <v>7.75</v>
      </c>
    </row>
    <row r="140" spans="1:26" x14ac:dyDescent="0.25">
      <c r="A140" s="32" t="s">
        <v>27</v>
      </c>
      <c r="B140" s="33">
        <v>46155</v>
      </c>
      <c r="C140" s="34">
        <v>20</v>
      </c>
      <c r="U140" s="91"/>
      <c r="V140" s="92"/>
      <c r="W140" s="8">
        <f t="shared" si="18"/>
        <v>0</v>
      </c>
      <c r="X140" s="9">
        <f>+Y140/Z140</f>
        <v>-91.032258064516128</v>
      </c>
      <c r="Y140" s="10">
        <f t="shared" si="17"/>
        <v>-705.5</v>
      </c>
      <c r="Z140" s="11">
        <v>7.75</v>
      </c>
    </row>
    <row r="141" spans="1:26" x14ac:dyDescent="0.25">
      <c r="A141" s="32" t="s">
        <v>26</v>
      </c>
      <c r="B141" s="33">
        <v>46156</v>
      </c>
      <c r="D141" s="70" t="s">
        <v>36</v>
      </c>
      <c r="U141" s="91"/>
      <c r="V141" s="92"/>
      <c r="W141" s="8">
        <f t="shared" si="18"/>
        <v>0</v>
      </c>
      <c r="Y141" s="10">
        <f t="shared" si="17"/>
        <v>-705.5</v>
      </c>
    </row>
    <row r="142" spans="1:26" x14ac:dyDescent="0.25">
      <c r="A142" s="32" t="s">
        <v>21</v>
      </c>
      <c r="B142" s="33">
        <v>46157</v>
      </c>
      <c r="U142" s="91"/>
      <c r="V142" s="92"/>
      <c r="W142" s="8">
        <f t="shared" si="18"/>
        <v>0</v>
      </c>
      <c r="X142" s="9">
        <f>+Y142/Z142</f>
        <v>-101.78571428571429</v>
      </c>
      <c r="Y142" s="10">
        <f t="shared" si="17"/>
        <v>-712.5</v>
      </c>
      <c r="Z142" s="11">
        <v>7</v>
      </c>
    </row>
    <row r="143" spans="1:26" x14ac:dyDescent="0.25">
      <c r="A143" s="32" t="s">
        <v>22</v>
      </c>
      <c r="B143" s="33">
        <v>46158</v>
      </c>
      <c r="W143" s="8">
        <f t="shared" si="18"/>
        <v>0</v>
      </c>
      <c r="Y143" s="10">
        <f t="shared" si="17"/>
        <v>-712.5</v>
      </c>
    </row>
    <row r="144" spans="1:26" x14ac:dyDescent="0.25">
      <c r="A144" s="57" t="s">
        <v>23</v>
      </c>
      <c r="B144" s="97">
        <v>46159</v>
      </c>
      <c r="C144" s="44"/>
      <c r="D144" s="93">
        <v>44333</v>
      </c>
      <c r="E144" s="46"/>
      <c r="F144" s="12"/>
      <c r="G144" s="14"/>
      <c r="H144" s="47"/>
      <c r="I144" s="48"/>
      <c r="J144" s="48"/>
      <c r="K144" s="49"/>
      <c r="L144" s="12"/>
      <c r="M144" s="12"/>
      <c r="N144" s="13"/>
      <c r="O144" s="13"/>
      <c r="P144" s="14"/>
      <c r="Q144" s="15"/>
      <c r="R144" s="15"/>
      <c r="S144" s="16"/>
      <c r="T144" s="14"/>
      <c r="U144" s="50"/>
      <c r="V144" s="51"/>
      <c r="W144" s="99">
        <f t="shared" si="18"/>
        <v>0</v>
      </c>
      <c r="X144" s="52"/>
      <c r="Y144" s="56">
        <f t="shared" si="17"/>
        <v>-712.5</v>
      </c>
      <c r="Z144" s="17"/>
    </row>
    <row r="145" spans="1:26" x14ac:dyDescent="0.25">
      <c r="A145" s="40" t="s">
        <v>24</v>
      </c>
      <c r="B145" s="33">
        <v>46160</v>
      </c>
      <c r="D145" s="70"/>
      <c r="U145" s="89"/>
      <c r="V145" s="90"/>
      <c r="W145" s="59">
        <f t="shared" si="18"/>
        <v>0</v>
      </c>
      <c r="X145" s="55">
        <f>+Y145/Z145</f>
        <v>-102.78571428571429</v>
      </c>
      <c r="Y145" s="60">
        <f t="shared" si="17"/>
        <v>-719.5</v>
      </c>
      <c r="Z145" s="11">
        <v>7</v>
      </c>
    </row>
    <row r="146" spans="1:26" x14ac:dyDescent="0.25">
      <c r="A146" s="32" t="s">
        <v>26</v>
      </c>
      <c r="B146" s="33">
        <v>46161</v>
      </c>
      <c r="U146" s="91"/>
      <c r="V146" s="92"/>
      <c r="W146" s="8">
        <f t="shared" si="18"/>
        <v>0</v>
      </c>
      <c r="X146" s="9">
        <f>+Y146/Z146</f>
        <v>-103.78571428571429</v>
      </c>
      <c r="Y146" s="10">
        <f t="shared" si="17"/>
        <v>-726.5</v>
      </c>
      <c r="Z146" s="11">
        <v>7</v>
      </c>
    </row>
    <row r="147" spans="1:26" x14ac:dyDescent="0.25">
      <c r="A147" s="32" t="s">
        <v>27</v>
      </c>
      <c r="B147" s="33">
        <v>46162</v>
      </c>
      <c r="C147" s="34">
        <v>21</v>
      </c>
      <c r="U147" s="91"/>
      <c r="V147" s="92"/>
      <c r="W147" s="8">
        <f t="shared" si="18"/>
        <v>0</v>
      </c>
      <c r="X147" s="9">
        <f>+Y147/Z147</f>
        <v>-104.78571428571429</v>
      </c>
      <c r="Y147" s="10">
        <f t="shared" si="17"/>
        <v>-733.5</v>
      </c>
      <c r="Z147" s="11">
        <v>7</v>
      </c>
    </row>
    <row r="148" spans="1:26" x14ac:dyDescent="0.25">
      <c r="A148" s="32" t="s">
        <v>26</v>
      </c>
      <c r="B148" s="33">
        <v>46163</v>
      </c>
      <c r="U148" s="91"/>
      <c r="V148" s="92"/>
      <c r="W148" s="8">
        <f t="shared" si="18"/>
        <v>0</v>
      </c>
      <c r="X148" s="9">
        <f>+Y148/Z148</f>
        <v>-105.78571428571429</v>
      </c>
      <c r="Y148" s="10">
        <f t="shared" si="17"/>
        <v>-740.5</v>
      </c>
      <c r="Z148" s="11">
        <v>7</v>
      </c>
    </row>
    <row r="149" spans="1:26" x14ac:dyDescent="0.25">
      <c r="A149" s="32" t="s">
        <v>21</v>
      </c>
      <c r="B149" s="33">
        <v>46164</v>
      </c>
      <c r="U149" s="91"/>
      <c r="V149" s="92"/>
      <c r="W149" s="8">
        <f t="shared" si="18"/>
        <v>0</v>
      </c>
      <c r="X149" s="9">
        <f>+Y149/Z149</f>
        <v>-106.78571428571429</v>
      </c>
      <c r="Y149" s="10">
        <f t="shared" si="17"/>
        <v>-747.5</v>
      </c>
      <c r="Z149" s="11">
        <v>7</v>
      </c>
    </row>
    <row r="150" spans="1:26" x14ac:dyDescent="0.25">
      <c r="A150" s="32" t="s">
        <v>22</v>
      </c>
      <c r="B150" s="33">
        <v>46165</v>
      </c>
      <c r="W150" s="8">
        <f t="shared" si="18"/>
        <v>0</v>
      </c>
      <c r="Y150" s="10">
        <f t="shared" si="17"/>
        <v>-747.5</v>
      </c>
    </row>
    <row r="151" spans="1:26" x14ac:dyDescent="0.25">
      <c r="A151" s="57" t="s">
        <v>23</v>
      </c>
      <c r="B151" s="97">
        <v>46166</v>
      </c>
      <c r="C151" s="44"/>
      <c r="D151" s="71" t="s">
        <v>41</v>
      </c>
      <c r="E151" s="46"/>
      <c r="F151" s="12"/>
      <c r="G151" s="14"/>
      <c r="H151" s="47"/>
      <c r="I151" s="48"/>
      <c r="J151" s="48"/>
      <c r="K151" s="49"/>
      <c r="L151" s="12"/>
      <c r="M151" s="12"/>
      <c r="N151" s="13"/>
      <c r="O151" s="13"/>
      <c r="P151" s="14"/>
      <c r="Q151" s="15"/>
      <c r="R151" s="15"/>
      <c r="S151" s="16"/>
      <c r="T151" s="14"/>
      <c r="U151" s="50"/>
      <c r="V151" s="51"/>
      <c r="W151" s="99">
        <f t="shared" si="18"/>
        <v>0</v>
      </c>
      <c r="X151" s="52"/>
      <c r="Y151" s="56">
        <f t="shared" si="17"/>
        <v>-747.5</v>
      </c>
      <c r="Z151" s="17"/>
    </row>
    <row r="152" spans="1:26" x14ac:dyDescent="0.25">
      <c r="A152" s="40" t="s">
        <v>24</v>
      </c>
      <c r="B152" s="33">
        <v>46167</v>
      </c>
      <c r="D152" s="70" t="s">
        <v>31</v>
      </c>
      <c r="U152" s="89"/>
      <c r="V152" s="90"/>
      <c r="W152" s="59">
        <f t="shared" si="18"/>
        <v>0</v>
      </c>
      <c r="X152" s="9" t="e">
        <f>+Y152/Z152</f>
        <v>#DIV/0!</v>
      </c>
      <c r="Y152" s="10">
        <f t="shared" si="17"/>
        <v>-747.5</v>
      </c>
    </row>
    <row r="153" spans="1:26" x14ac:dyDescent="0.25">
      <c r="A153" s="32" t="s">
        <v>26</v>
      </c>
      <c r="B153" s="33">
        <v>46168</v>
      </c>
      <c r="U153" s="91"/>
      <c r="V153" s="92"/>
      <c r="W153" s="8">
        <f t="shared" si="18"/>
        <v>0</v>
      </c>
      <c r="X153" s="9">
        <f>+Y153/Z153</f>
        <v>-107.78571428571429</v>
      </c>
      <c r="Y153" s="10">
        <f t="shared" si="17"/>
        <v>-754.5</v>
      </c>
      <c r="Z153" s="11">
        <v>7</v>
      </c>
    </row>
    <row r="154" spans="1:26" x14ac:dyDescent="0.25">
      <c r="A154" s="32" t="s">
        <v>27</v>
      </c>
      <c r="B154" s="33">
        <v>46169</v>
      </c>
      <c r="C154" s="34">
        <v>22</v>
      </c>
      <c r="U154" s="91"/>
      <c r="V154" s="92"/>
      <c r="W154" s="8">
        <f t="shared" si="18"/>
        <v>0</v>
      </c>
      <c r="X154" s="9">
        <f>+Y154/Z154</f>
        <v>-108.78571428571429</v>
      </c>
      <c r="Y154" s="10">
        <f t="shared" si="17"/>
        <v>-761.5</v>
      </c>
      <c r="Z154" s="11">
        <v>7</v>
      </c>
    </row>
    <row r="155" spans="1:26" x14ac:dyDescent="0.25">
      <c r="A155" s="32" t="s">
        <v>26</v>
      </c>
      <c r="B155" s="33">
        <v>46170</v>
      </c>
      <c r="U155" s="91"/>
      <c r="V155" s="92"/>
      <c r="W155" s="8">
        <f t="shared" si="18"/>
        <v>0</v>
      </c>
      <c r="X155" s="9">
        <f>+Y155/Z155</f>
        <v>-109.78571428571429</v>
      </c>
      <c r="Y155" s="10">
        <f t="shared" si="17"/>
        <v>-768.5</v>
      </c>
      <c r="Z155" s="11">
        <v>7</v>
      </c>
    </row>
    <row r="156" spans="1:26" x14ac:dyDescent="0.25">
      <c r="A156" s="32" t="s">
        <v>21</v>
      </c>
      <c r="B156" s="33">
        <v>46171</v>
      </c>
      <c r="H156" s="79"/>
      <c r="I156" s="80"/>
      <c r="J156" s="80"/>
      <c r="N156" s="37"/>
      <c r="O156" s="37"/>
      <c r="U156" s="91"/>
      <c r="V156" s="92"/>
      <c r="W156" s="8">
        <f t="shared" si="18"/>
        <v>0</v>
      </c>
      <c r="X156" s="86">
        <f>+Y156/Z156</f>
        <v>-110.78571428571429</v>
      </c>
      <c r="Y156" s="87">
        <f t="shared" si="17"/>
        <v>-775.5</v>
      </c>
      <c r="Z156" s="11">
        <v>7</v>
      </c>
    </row>
    <row r="157" spans="1:26" x14ac:dyDescent="0.25">
      <c r="A157" s="32" t="s">
        <v>22</v>
      </c>
      <c r="B157" s="33">
        <v>46172</v>
      </c>
      <c r="D157" s="70"/>
      <c r="H157" s="79"/>
      <c r="I157" s="80"/>
      <c r="J157" s="80"/>
      <c r="N157" s="37"/>
      <c r="O157" s="37"/>
      <c r="U157" s="81"/>
      <c r="V157" s="82"/>
      <c r="W157" s="8">
        <f t="shared" si="18"/>
        <v>0</v>
      </c>
      <c r="X157" s="86"/>
      <c r="Y157" s="87">
        <f t="shared" si="17"/>
        <v>-775.5</v>
      </c>
      <c r="Z157" s="85"/>
    </row>
    <row r="158" spans="1:26" x14ac:dyDescent="0.25">
      <c r="A158" s="57" t="s">
        <v>23</v>
      </c>
      <c r="B158" s="97">
        <v>46173</v>
      </c>
      <c r="C158" s="44"/>
      <c r="D158" s="71"/>
      <c r="E158" s="46"/>
      <c r="F158" s="12"/>
      <c r="G158" s="14"/>
      <c r="H158" s="72"/>
      <c r="I158" s="73"/>
      <c r="J158" s="73"/>
      <c r="K158" s="49"/>
      <c r="L158" s="12"/>
      <c r="M158" s="12"/>
      <c r="N158" s="14"/>
      <c r="O158" s="14"/>
      <c r="P158" s="14"/>
      <c r="Q158" s="15"/>
      <c r="R158" s="15"/>
      <c r="S158" s="16"/>
      <c r="T158" s="14"/>
      <c r="U158" s="74"/>
      <c r="V158" s="75"/>
      <c r="W158" s="99">
        <f t="shared" si="18"/>
        <v>0</v>
      </c>
      <c r="X158" s="76"/>
      <c r="Y158" s="77">
        <f t="shared" si="17"/>
        <v>-775.5</v>
      </c>
      <c r="Z158" s="78"/>
    </row>
    <row r="159" spans="1:26" x14ac:dyDescent="0.25">
      <c r="A159" s="40" t="s">
        <v>24</v>
      </c>
      <c r="B159" s="33">
        <v>46174</v>
      </c>
      <c r="H159" s="79"/>
      <c r="I159" s="80"/>
      <c r="J159" s="80"/>
      <c r="N159" s="37"/>
      <c r="O159" s="37"/>
      <c r="U159" s="89"/>
      <c r="V159" s="90"/>
      <c r="W159" s="59">
        <f t="shared" si="18"/>
        <v>0</v>
      </c>
      <c r="X159" s="83">
        <f>+Y159/Z159</f>
        <v>-111.78571428571429</v>
      </c>
      <c r="Y159" s="84">
        <f t="shared" si="17"/>
        <v>-782.5</v>
      </c>
      <c r="Z159" s="11">
        <v>7</v>
      </c>
    </row>
    <row r="160" spans="1:26" x14ac:dyDescent="0.25">
      <c r="A160" s="32" t="s">
        <v>26</v>
      </c>
      <c r="B160" s="33">
        <v>46175</v>
      </c>
      <c r="H160" s="79"/>
      <c r="I160" s="80"/>
      <c r="J160" s="80"/>
      <c r="N160" s="37"/>
      <c r="O160" s="37"/>
      <c r="U160" s="91"/>
      <c r="V160" s="92"/>
      <c r="W160" s="8">
        <f t="shared" si="18"/>
        <v>0</v>
      </c>
      <c r="X160" s="86">
        <f>+Y160/Z160</f>
        <v>-112.78571428571429</v>
      </c>
      <c r="Y160" s="87">
        <f t="shared" si="17"/>
        <v>-789.5</v>
      </c>
      <c r="Z160" s="11">
        <v>7</v>
      </c>
    </row>
    <row r="161" spans="1:26" x14ac:dyDescent="0.25">
      <c r="A161" s="32" t="s">
        <v>27</v>
      </c>
      <c r="B161" s="33">
        <v>46176</v>
      </c>
      <c r="C161" s="34">
        <v>23</v>
      </c>
      <c r="U161" s="91"/>
      <c r="V161" s="92"/>
      <c r="W161" s="8">
        <f t="shared" si="18"/>
        <v>0</v>
      </c>
      <c r="X161" s="9">
        <f>+Y161/Z161</f>
        <v>-113.78571428571429</v>
      </c>
      <c r="Y161" s="10">
        <f t="shared" si="17"/>
        <v>-796.5</v>
      </c>
      <c r="Z161" s="11">
        <v>7</v>
      </c>
    </row>
    <row r="162" spans="1:26" x14ac:dyDescent="0.25">
      <c r="A162" s="32" t="s">
        <v>26</v>
      </c>
      <c r="B162" s="33">
        <v>46177</v>
      </c>
      <c r="U162" s="91"/>
      <c r="V162" s="92"/>
      <c r="W162" s="8">
        <f t="shared" si="18"/>
        <v>0</v>
      </c>
      <c r="X162" s="9">
        <f>+Y162/Z162</f>
        <v>-114.78571428571429</v>
      </c>
      <c r="Y162" s="10">
        <f t="shared" si="17"/>
        <v>-803.5</v>
      </c>
      <c r="Z162" s="11">
        <v>7</v>
      </c>
    </row>
    <row r="163" spans="1:26" x14ac:dyDescent="0.25">
      <c r="A163" s="32" t="s">
        <v>21</v>
      </c>
      <c r="B163" s="33">
        <v>46178</v>
      </c>
      <c r="U163" s="91"/>
      <c r="V163" s="95"/>
      <c r="W163" s="8">
        <f t="shared" si="18"/>
        <v>0</v>
      </c>
      <c r="X163" s="9">
        <f>+Y163/Z163</f>
        <v>-115.78571428571429</v>
      </c>
      <c r="Y163" s="10">
        <f t="shared" si="17"/>
        <v>-810.5</v>
      </c>
      <c r="Z163" s="11">
        <v>7</v>
      </c>
    </row>
    <row r="164" spans="1:26" x14ac:dyDescent="0.25">
      <c r="A164" s="32" t="s">
        <v>22</v>
      </c>
      <c r="B164" s="33">
        <v>46179</v>
      </c>
      <c r="W164" s="8">
        <f t="shared" si="18"/>
        <v>0</v>
      </c>
      <c r="Y164" s="10">
        <f t="shared" si="17"/>
        <v>-810.5</v>
      </c>
    </row>
    <row r="165" spans="1:26" x14ac:dyDescent="0.25">
      <c r="A165" s="57" t="s">
        <v>23</v>
      </c>
      <c r="B165" s="97">
        <v>46180</v>
      </c>
      <c r="C165" s="44"/>
      <c r="D165" s="45"/>
      <c r="E165" s="46"/>
      <c r="F165" s="12"/>
      <c r="G165" s="14"/>
      <c r="H165" s="47"/>
      <c r="I165" s="48"/>
      <c r="J165" s="48"/>
      <c r="K165" s="49"/>
      <c r="L165" s="12"/>
      <c r="M165" s="12"/>
      <c r="N165" s="13"/>
      <c r="O165" s="13"/>
      <c r="P165" s="14"/>
      <c r="Q165" s="15"/>
      <c r="R165" s="15"/>
      <c r="S165" s="16"/>
      <c r="T165" s="14"/>
      <c r="U165" s="50"/>
      <c r="V165" s="51"/>
      <c r="W165" s="99">
        <f t="shared" si="18"/>
        <v>0</v>
      </c>
      <c r="X165" s="52"/>
      <c r="Y165" s="56">
        <f t="shared" si="17"/>
        <v>-810.5</v>
      </c>
      <c r="Z165" s="17"/>
    </row>
    <row r="166" spans="1:26" x14ac:dyDescent="0.25">
      <c r="A166" s="40" t="s">
        <v>24</v>
      </c>
      <c r="B166" s="33">
        <v>46181</v>
      </c>
      <c r="W166" s="59">
        <f t="shared" si="18"/>
        <v>0</v>
      </c>
      <c r="X166" s="9">
        <f>+Y166/Z166</f>
        <v>-116.78571428571429</v>
      </c>
      <c r="Y166" s="10">
        <f t="shared" si="17"/>
        <v>-817.5</v>
      </c>
      <c r="Z166" s="11">
        <v>7</v>
      </c>
    </row>
    <row r="167" spans="1:26" x14ac:dyDescent="0.25">
      <c r="A167" s="32" t="s">
        <v>26</v>
      </c>
      <c r="B167" s="33">
        <v>46182</v>
      </c>
      <c r="W167" s="8">
        <f t="shared" si="18"/>
        <v>0</v>
      </c>
      <c r="X167" s="9">
        <f>+Y167/Z167</f>
        <v>-117.78571428571429</v>
      </c>
      <c r="Y167" s="10">
        <f t="shared" si="17"/>
        <v>-824.5</v>
      </c>
      <c r="Z167" s="11">
        <v>7</v>
      </c>
    </row>
    <row r="168" spans="1:26" x14ac:dyDescent="0.25">
      <c r="A168" s="32" t="s">
        <v>27</v>
      </c>
      <c r="B168" s="33">
        <v>46183</v>
      </c>
      <c r="C168" s="34">
        <v>24</v>
      </c>
      <c r="W168" s="8">
        <f t="shared" si="18"/>
        <v>0</v>
      </c>
      <c r="X168" s="9">
        <f>+Y168/Z168</f>
        <v>-118.78571428571429</v>
      </c>
      <c r="Y168" s="10">
        <f t="shared" si="17"/>
        <v>-831.5</v>
      </c>
      <c r="Z168" s="11">
        <v>7</v>
      </c>
    </row>
    <row r="169" spans="1:26" x14ac:dyDescent="0.25">
      <c r="A169" s="32" t="s">
        <v>26</v>
      </c>
      <c r="B169" s="33">
        <v>46184</v>
      </c>
      <c r="W169" s="8">
        <f t="shared" si="18"/>
        <v>0</v>
      </c>
      <c r="X169" s="9">
        <f>+Y169/Z169</f>
        <v>-119.78571428571429</v>
      </c>
      <c r="Y169" s="10">
        <f t="shared" si="17"/>
        <v>-838.5</v>
      </c>
      <c r="Z169" s="11">
        <v>7</v>
      </c>
    </row>
    <row r="170" spans="1:26" x14ac:dyDescent="0.25">
      <c r="A170" s="32" t="s">
        <v>21</v>
      </c>
      <c r="B170" s="33">
        <v>46185</v>
      </c>
      <c r="W170" s="8">
        <f t="shared" si="18"/>
        <v>0</v>
      </c>
      <c r="X170" s="9">
        <f>+Y170/Z170</f>
        <v>-120.78571428571429</v>
      </c>
      <c r="Y170" s="10">
        <f t="shared" si="17"/>
        <v>-845.5</v>
      </c>
      <c r="Z170" s="11">
        <v>7</v>
      </c>
    </row>
    <row r="171" spans="1:26" x14ac:dyDescent="0.25">
      <c r="A171" s="32" t="s">
        <v>22</v>
      </c>
      <c r="B171" s="33">
        <v>46186</v>
      </c>
      <c r="W171" s="8">
        <f t="shared" si="18"/>
        <v>0</v>
      </c>
      <c r="Y171" s="10">
        <f t="shared" si="17"/>
        <v>-845.5</v>
      </c>
    </row>
    <row r="172" spans="1:26" x14ac:dyDescent="0.25">
      <c r="A172" s="57" t="s">
        <v>23</v>
      </c>
      <c r="B172" s="97">
        <v>46187</v>
      </c>
      <c r="C172" s="44"/>
      <c r="D172" s="45"/>
      <c r="E172" s="46"/>
      <c r="F172" s="12"/>
      <c r="G172" s="14"/>
      <c r="H172" s="47"/>
      <c r="I172" s="48"/>
      <c r="J172" s="48"/>
      <c r="K172" s="49"/>
      <c r="L172" s="12"/>
      <c r="M172" s="12"/>
      <c r="N172" s="13"/>
      <c r="O172" s="13"/>
      <c r="P172" s="14"/>
      <c r="Q172" s="15"/>
      <c r="R172" s="15"/>
      <c r="S172" s="16"/>
      <c r="T172" s="14"/>
      <c r="U172" s="50"/>
      <c r="V172" s="51"/>
      <c r="W172" s="99">
        <f t="shared" si="18"/>
        <v>0</v>
      </c>
      <c r="X172" s="52"/>
      <c r="Y172" s="56">
        <f t="shared" si="17"/>
        <v>-845.5</v>
      </c>
      <c r="Z172" s="17"/>
    </row>
    <row r="173" spans="1:26" x14ac:dyDescent="0.25">
      <c r="A173" s="40" t="s">
        <v>24</v>
      </c>
      <c r="B173" s="33">
        <v>46188</v>
      </c>
      <c r="U173" s="89"/>
      <c r="V173" s="90"/>
      <c r="W173" s="59">
        <f t="shared" si="18"/>
        <v>0</v>
      </c>
      <c r="X173" s="55">
        <f>+Y173/Z173</f>
        <v>-121.78571428571429</v>
      </c>
      <c r="Y173" s="60">
        <f t="shared" si="17"/>
        <v>-852.5</v>
      </c>
      <c r="Z173" s="11">
        <v>7</v>
      </c>
    </row>
    <row r="174" spans="1:26" x14ac:dyDescent="0.25">
      <c r="A174" s="32" t="s">
        <v>26</v>
      </c>
      <c r="B174" s="33">
        <v>46189</v>
      </c>
      <c r="U174" s="91"/>
      <c r="V174" s="92"/>
      <c r="W174" s="8">
        <f t="shared" si="18"/>
        <v>0</v>
      </c>
      <c r="X174" s="9">
        <f>+Y174/Z174</f>
        <v>-122.78571428571429</v>
      </c>
      <c r="Y174" s="10">
        <f t="shared" si="17"/>
        <v>-859.5</v>
      </c>
      <c r="Z174" s="11">
        <v>7</v>
      </c>
    </row>
    <row r="175" spans="1:26" x14ac:dyDescent="0.25">
      <c r="A175" s="32" t="s">
        <v>27</v>
      </c>
      <c r="B175" s="33">
        <v>46190</v>
      </c>
      <c r="C175" s="34">
        <v>25</v>
      </c>
      <c r="U175" s="91"/>
      <c r="V175" s="92"/>
      <c r="W175" s="8">
        <f t="shared" si="18"/>
        <v>0</v>
      </c>
      <c r="X175" s="9">
        <f>+Y175/Z175</f>
        <v>-123.78571428571429</v>
      </c>
      <c r="Y175" s="10">
        <f t="shared" si="17"/>
        <v>-866.5</v>
      </c>
      <c r="Z175" s="11">
        <v>7</v>
      </c>
    </row>
    <row r="176" spans="1:26" x14ac:dyDescent="0.25">
      <c r="A176" s="32" t="s">
        <v>26</v>
      </c>
      <c r="B176" s="33">
        <v>46191</v>
      </c>
      <c r="U176" s="91"/>
      <c r="V176" s="92"/>
      <c r="W176" s="8">
        <f t="shared" si="18"/>
        <v>0</v>
      </c>
      <c r="X176" s="9">
        <f>+Y176/Z176</f>
        <v>-124.78571428571429</v>
      </c>
      <c r="Y176" s="10">
        <f t="shared" si="17"/>
        <v>-873.5</v>
      </c>
      <c r="Z176" s="11">
        <v>7</v>
      </c>
    </row>
    <row r="177" spans="1:26" x14ac:dyDescent="0.25">
      <c r="A177" s="32" t="s">
        <v>21</v>
      </c>
      <c r="B177" s="33">
        <v>46192</v>
      </c>
      <c r="U177" s="91"/>
      <c r="V177" s="92"/>
      <c r="W177" s="8">
        <f t="shared" si="18"/>
        <v>0</v>
      </c>
      <c r="X177" s="9">
        <f>+Y177/Z177</f>
        <v>-125.78571428571429</v>
      </c>
      <c r="Y177" s="10">
        <f t="shared" si="17"/>
        <v>-880.5</v>
      </c>
      <c r="Z177" s="11">
        <v>7</v>
      </c>
    </row>
    <row r="178" spans="1:26" x14ac:dyDescent="0.25">
      <c r="A178" s="32" t="s">
        <v>22</v>
      </c>
      <c r="B178" s="33">
        <v>46193</v>
      </c>
      <c r="W178" s="8">
        <f t="shared" si="18"/>
        <v>0</v>
      </c>
      <c r="Y178" s="10">
        <f t="shared" si="17"/>
        <v>-880.5</v>
      </c>
    </row>
    <row r="179" spans="1:26" x14ac:dyDescent="0.25">
      <c r="A179" s="57" t="s">
        <v>23</v>
      </c>
      <c r="B179" s="97">
        <v>46194</v>
      </c>
      <c r="C179" s="44"/>
      <c r="D179" s="45"/>
      <c r="E179" s="46"/>
      <c r="F179" s="12"/>
      <c r="G179" s="14"/>
      <c r="H179" s="47"/>
      <c r="I179" s="48"/>
      <c r="J179" s="48"/>
      <c r="K179" s="49"/>
      <c r="L179" s="12"/>
      <c r="M179" s="12"/>
      <c r="N179" s="13"/>
      <c r="O179" s="13"/>
      <c r="P179" s="14"/>
      <c r="Q179" s="15"/>
      <c r="R179" s="15"/>
      <c r="S179" s="16"/>
      <c r="T179" s="14"/>
      <c r="U179" s="50"/>
      <c r="V179" s="51"/>
      <c r="W179" s="99">
        <f t="shared" si="18"/>
        <v>0</v>
      </c>
      <c r="X179" s="52"/>
      <c r="Y179" s="56">
        <f t="shared" si="17"/>
        <v>-880.5</v>
      </c>
      <c r="Z179" s="17"/>
    </row>
    <row r="180" spans="1:26" x14ac:dyDescent="0.25">
      <c r="A180" s="40" t="s">
        <v>24</v>
      </c>
      <c r="B180" s="33">
        <v>46195</v>
      </c>
      <c r="W180" s="59">
        <f t="shared" si="18"/>
        <v>0</v>
      </c>
      <c r="X180" s="9">
        <f>+Y180/Z180</f>
        <v>-126.78571428571429</v>
      </c>
      <c r="Y180" s="10">
        <f t="shared" si="17"/>
        <v>-887.5</v>
      </c>
      <c r="Z180" s="11">
        <v>7</v>
      </c>
    </row>
    <row r="181" spans="1:26" x14ac:dyDescent="0.25">
      <c r="A181" s="32" t="s">
        <v>26</v>
      </c>
      <c r="B181" s="33">
        <v>46196</v>
      </c>
      <c r="W181" s="8">
        <f t="shared" si="18"/>
        <v>0</v>
      </c>
      <c r="X181" s="9">
        <f>+Y181/Z181</f>
        <v>-127.78571428571429</v>
      </c>
      <c r="Y181" s="10">
        <f t="shared" si="17"/>
        <v>-894.5</v>
      </c>
      <c r="Z181" s="11">
        <v>7</v>
      </c>
    </row>
    <row r="182" spans="1:26" x14ac:dyDescent="0.25">
      <c r="A182" s="32" t="s">
        <v>27</v>
      </c>
      <c r="B182" s="33">
        <v>46197</v>
      </c>
      <c r="C182" s="34">
        <v>26</v>
      </c>
      <c r="W182" s="8">
        <f t="shared" si="18"/>
        <v>0</v>
      </c>
      <c r="X182" s="9">
        <f>+Y182/Z182</f>
        <v>-128.78571428571428</v>
      </c>
      <c r="Y182" s="10">
        <f t="shared" si="17"/>
        <v>-901.5</v>
      </c>
      <c r="Z182" s="11">
        <v>7</v>
      </c>
    </row>
    <row r="183" spans="1:26" x14ac:dyDescent="0.25">
      <c r="A183" s="32" t="s">
        <v>26</v>
      </c>
      <c r="B183" s="33">
        <v>46198</v>
      </c>
      <c r="W183" s="8">
        <f t="shared" si="18"/>
        <v>0</v>
      </c>
      <c r="X183" s="9">
        <f t="shared" ref="X183:X184" si="21">+Y183/Z183</f>
        <v>-129.78571428571428</v>
      </c>
      <c r="Y183" s="10">
        <f t="shared" si="17"/>
        <v>-908.5</v>
      </c>
      <c r="Z183" s="11">
        <v>7</v>
      </c>
    </row>
    <row r="184" spans="1:26" x14ac:dyDescent="0.25">
      <c r="A184" s="32" t="s">
        <v>21</v>
      </c>
      <c r="B184" s="33">
        <v>46199</v>
      </c>
      <c r="W184" s="8">
        <f t="shared" si="18"/>
        <v>0</v>
      </c>
      <c r="X184" s="9">
        <f t="shared" si="21"/>
        <v>-130.78571428571428</v>
      </c>
      <c r="Y184" s="10">
        <f t="shared" si="17"/>
        <v>-915.5</v>
      </c>
      <c r="Z184" s="11">
        <v>7</v>
      </c>
    </row>
    <row r="185" spans="1:26" x14ac:dyDescent="0.25">
      <c r="A185" s="32" t="s">
        <v>22</v>
      </c>
      <c r="B185" s="33">
        <v>46200</v>
      </c>
      <c r="W185" s="8">
        <f t="shared" si="18"/>
        <v>0</v>
      </c>
      <c r="Y185" s="10">
        <f t="shared" si="17"/>
        <v>-915.5</v>
      </c>
    </row>
    <row r="186" spans="1:26" x14ac:dyDescent="0.25">
      <c r="A186" s="57" t="s">
        <v>23</v>
      </c>
      <c r="B186" s="97">
        <v>46201</v>
      </c>
      <c r="C186" s="44"/>
      <c r="D186" s="45"/>
      <c r="E186" s="46"/>
      <c r="F186" s="12"/>
      <c r="G186" s="14"/>
      <c r="H186" s="47"/>
      <c r="I186" s="48"/>
      <c r="J186" s="48"/>
      <c r="K186" s="49"/>
      <c r="L186" s="12"/>
      <c r="M186" s="12"/>
      <c r="N186" s="13"/>
      <c r="O186" s="13"/>
      <c r="P186" s="14"/>
      <c r="Q186" s="15"/>
      <c r="R186" s="15"/>
      <c r="S186" s="16"/>
      <c r="T186" s="14"/>
      <c r="U186" s="50"/>
      <c r="V186" s="51"/>
      <c r="W186" s="99">
        <f t="shared" si="18"/>
        <v>0</v>
      </c>
      <c r="X186" s="52"/>
      <c r="Y186" s="56">
        <f t="shared" si="17"/>
        <v>-915.5</v>
      </c>
      <c r="Z186" s="17"/>
    </row>
    <row r="187" spans="1:26" x14ac:dyDescent="0.25">
      <c r="A187" s="40" t="s">
        <v>24</v>
      </c>
      <c r="B187" s="33">
        <v>46202</v>
      </c>
      <c r="W187" s="59">
        <f t="shared" si="18"/>
        <v>0</v>
      </c>
      <c r="X187" s="55">
        <f>+Y187/Z187</f>
        <v>-131.78571428571428</v>
      </c>
      <c r="Y187" s="60">
        <f t="shared" si="17"/>
        <v>-922.5</v>
      </c>
      <c r="Z187" s="11">
        <v>7</v>
      </c>
    </row>
    <row r="188" spans="1:26" x14ac:dyDescent="0.25">
      <c r="A188" s="32" t="s">
        <v>26</v>
      </c>
      <c r="B188" s="33">
        <v>46203</v>
      </c>
      <c r="W188" s="8">
        <f t="shared" si="18"/>
        <v>0</v>
      </c>
      <c r="X188" s="9">
        <f t="shared" ref="X188:X191" si="22">+Y188/Z188</f>
        <v>-132.78571428571428</v>
      </c>
      <c r="Y188" s="10">
        <f t="shared" ref="Y188:Y251" si="23">+W188-Z188+Y187</f>
        <v>-929.5</v>
      </c>
      <c r="Z188" s="11">
        <v>7</v>
      </c>
    </row>
    <row r="189" spans="1:26" x14ac:dyDescent="0.25">
      <c r="A189" s="32" t="s">
        <v>27</v>
      </c>
      <c r="B189" s="33">
        <v>46204</v>
      </c>
      <c r="C189" s="34">
        <v>27</v>
      </c>
      <c r="W189" s="8">
        <f t="shared" si="18"/>
        <v>0</v>
      </c>
      <c r="X189" s="9">
        <f t="shared" si="22"/>
        <v>-133.78571428571428</v>
      </c>
      <c r="Y189" s="10">
        <f t="shared" si="23"/>
        <v>-936.5</v>
      </c>
      <c r="Z189" s="11">
        <v>7</v>
      </c>
    </row>
    <row r="190" spans="1:26" x14ac:dyDescent="0.25">
      <c r="A190" s="32" t="s">
        <v>26</v>
      </c>
      <c r="B190" s="33">
        <v>46205</v>
      </c>
      <c r="W190" s="8">
        <f t="shared" si="18"/>
        <v>0</v>
      </c>
      <c r="X190" s="9">
        <f t="shared" si="22"/>
        <v>-134.78571428571428</v>
      </c>
      <c r="Y190" s="10">
        <f t="shared" si="23"/>
        <v>-943.5</v>
      </c>
      <c r="Z190" s="11">
        <v>7</v>
      </c>
    </row>
    <row r="191" spans="1:26" x14ac:dyDescent="0.25">
      <c r="A191" s="32" t="s">
        <v>21</v>
      </c>
      <c r="B191" s="33">
        <v>46206</v>
      </c>
      <c r="W191" s="8">
        <f t="shared" si="18"/>
        <v>0</v>
      </c>
      <c r="X191" s="9">
        <f t="shared" si="22"/>
        <v>-135.78571428571428</v>
      </c>
      <c r="Y191" s="10">
        <f t="shared" si="23"/>
        <v>-950.5</v>
      </c>
      <c r="Z191" s="11">
        <v>7</v>
      </c>
    </row>
    <row r="192" spans="1:26" x14ac:dyDescent="0.25">
      <c r="A192" s="32" t="s">
        <v>22</v>
      </c>
      <c r="B192" s="33">
        <v>46207</v>
      </c>
      <c r="W192" s="8">
        <f t="shared" si="18"/>
        <v>0</v>
      </c>
      <c r="Y192" s="10">
        <f t="shared" si="23"/>
        <v>-950.5</v>
      </c>
    </row>
    <row r="193" spans="1:26" x14ac:dyDescent="0.25">
      <c r="A193" s="57" t="s">
        <v>23</v>
      </c>
      <c r="B193" s="97">
        <v>46208</v>
      </c>
      <c r="C193" s="44"/>
      <c r="D193" s="45"/>
      <c r="E193" s="46"/>
      <c r="F193" s="12"/>
      <c r="G193" s="14"/>
      <c r="H193" s="47"/>
      <c r="I193" s="48"/>
      <c r="J193" s="48"/>
      <c r="K193" s="49"/>
      <c r="L193" s="12"/>
      <c r="M193" s="12"/>
      <c r="N193" s="13"/>
      <c r="O193" s="13"/>
      <c r="P193" s="14"/>
      <c r="Q193" s="15"/>
      <c r="R193" s="15"/>
      <c r="S193" s="16"/>
      <c r="T193" s="14"/>
      <c r="U193" s="50"/>
      <c r="V193" s="51"/>
      <c r="W193" s="99">
        <f t="shared" si="18"/>
        <v>0</v>
      </c>
      <c r="X193" s="52"/>
      <c r="Y193" s="56">
        <f t="shared" si="23"/>
        <v>-950.5</v>
      </c>
      <c r="Z193" s="17"/>
    </row>
    <row r="194" spans="1:26" x14ac:dyDescent="0.25">
      <c r="A194" s="40" t="s">
        <v>24</v>
      </c>
      <c r="B194" s="33">
        <v>46209</v>
      </c>
      <c r="W194" s="59">
        <f t="shared" ref="W194:W257" si="24">(V194-U194)*24</f>
        <v>0</v>
      </c>
      <c r="X194" s="9">
        <f>+Y194/Z194</f>
        <v>-136.78571428571428</v>
      </c>
      <c r="Y194" s="10">
        <f t="shared" si="23"/>
        <v>-957.5</v>
      </c>
      <c r="Z194" s="11">
        <v>7</v>
      </c>
    </row>
    <row r="195" spans="1:26" x14ac:dyDescent="0.25">
      <c r="A195" s="32" t="s">
        <v>26</v>
      </c>
      <c r="B195" s="33">
        <v>46210</v>
      </c>
      <c r="W195" s="8">
        <f t="shared" si="24"/>
        <v>0</v>
      </c>
      <c r="X195" s="9">
        <f>+Y195/Z195</f>
        <v>-137.78571428571428</v>
      </c>
      <c r="Y195" s="10">
        <f t="shared" si="23"/>
        <v>-964.5</v>
      </c>
      <c r="Z195" s="11">
        <v>7</v>
      </c>
    </row>
    <row r="196" spans="1:26" x14ac:dyDescent="0.25">
      <c r="A196" s="32" t="s">
        <v>27</v>
      </c>
      <c r="B196" s="33">
        <v>46211</v>
      </c>
      <c r="C196" s="34">
        <v>28</v>
      </c>
      <c r="W196" s="8">
        <f t="shared" si="24"/>
        <v>0</v>
      </c>
      <c r="X196" s="9">
        <f>+Y196/Z196</f>
        <v>-138.78571428571428</v>
      </c>
      <c r="Y196" s="10">
        <f t="shared" si="23"/>
        <v>-971.5</v>
      </c>
      <c r="Z196" s="11">
        <v>7</v>
      </c>
    </row>
    <row r="197" spans="1:26" x14ac:dyDescent="0.25">
      <c r="A197" s="32" t="s">
        <v>26</v>
      </c>
      <c r="B197" s="33">
        <v>46212</v>
      </c>
      <c r="W197" s="8">
        <f t="shared" si="24"/>
        <v>0</v>
      </c>
      <c r="X197" s="9">
        <f>+Y197/Z197</f>
        <v>-139.78571428571428</v>
      </c>
      <c r="Y197" s="10">
        <f t="shared" si="23"/>
        <v>-978.5</v>
      </c>
      <c r="Z197" s="11">
        <v>7</v>
      </c>
    </row>
    <row r="198" spans="1:26" x14ac:dyDescent="0.25">
      <c r="A198" s="32" t="s">
        <v>21</v>
      </c>
      <c r="B198" s="33">
        <v>46213</v>
      </c>
      <c r="W198" s="8">
        <f t="shared" si="24"/>
        <v>0</v>
      </c>
      <c r="X198" s="9">
        <f>+Y198/Z198</f>
        <v>-140.78571428571428</v>
      </c>
      <c r="Y198" s="10">
        <f t="shared" si="23"/>
        <v>-985.5</v>
      </c>
      <c r="Z198" s="11">
        <v>7</v>
      </c>
    </row>
    <row r="199" spans="1:26" x14ac:dyDescent="0.25">
      <c r="A199" s="32" t="s">
        <v>22</v>
      </c>
      <c r="B199" s="33">
        <v>46214</v>
      </c>
      <c r="W199" s="8">
        <f t="shared" si="24"/>
        <v>0</v>
      </c>
      <c r="Y199" s="10">
        <f t="shared" si="23"/>
        <v>-985.5</v>
      </c>
    </row>
    <row r="200" spans="1:26" x14ac:dyDescent="0.25">
      <c r="A200" s="57" t="s">
        <v>23</v>
      </c>
      <c r="B200" s="97">
        <v>46215</v>
      </c>
      <c r="C200" s="44"/>
      <c r="D200" s="45"/>
      <c r="E200" s="46"/>
      <c r="F200" s="12"/>
      <c r="G200" s="14"/>
      <c r="H200" s="47"/>
      <c r="I200" s="48"/>
      <c r="J200" s="48"/>
      <c r="K200" s="49"/>
      <c r="L200" s="12"/>
      <c r="M200" s="12"/>
      <c r="N200" s="13"/>
      <c r="O200" s="13"/>
      <c r="P200" s="14"/>
      <c r="Q200" s="15"/>
      <c r="R200" s="15"/>
      <c r="S200" s="16"/>
      <c r="T200" s="14"/>
      <c r="U200" s="50"/>
      <c r="V200" s="51"/>
      <c r="W200" s="99">
        <f t="shared" si="24"/>
        <v>0</v>
      </c>
      <c r="X200" s="52"/>
      <c r="Y200" s="56">
        <f t="shared" si="23"/>
        <v>-985.5</v>
      </c>
      <c r="Z200" s="17"/>
    </row>
    <row r="201" spans="1:26" x14ac:dyDescent="0.25">
      <c r="A201" s="40" t="s">
        <v>24</v>
      </c>
      <c r="B201" s="33">
        <v>46216</v>
      </c>
      <c r="U201" s="89"/>
      <c r="V201" s="90"/>
      <c r="W201" s="59">
        <f t="shared" si="24"/>
        <v>0</v>
      </c>
      <c r="X201" s="55">
        <f>+Y201/Z201</f>
        <v>-141.78571428571428</v>
      </c>
      <c r="Y201" s="60">
        <f t="shared" si="23"/>
        <v>-992.5</v>
      </c>
      <c r="Z201" s="11">
        <v>7</v>
      </c>
    </row>
    <row r="202" spans="1:26" x14ac:dyDescent="0.25">
      <c r="A202" s="32" t="s">
        <v>26</v>
      </c>
      <c r="B202" s="33">
        <v>46217</v>
      </c>
      <c r="U202" s="91"/>
      <c r="V202" s="92"/>
      <c r="W202" s="8">
        <f t="shared" si="24"/>
        <v>0</v>
      </c>
      <c r="X202" s="9">
        <f>+Y202/Z202</f>
        <v>-142.78571428571428</v>
      </c>
      <c r="Y202" s="10">
        <f t="shared" si="23"/>
        <v>-999.5</v>
      </c>
      <c r="Z202" s="11">
        <v>7</v>
      </c>
    </row>
    <row r="203" spans="1:26" x14ac:dyDescent="0.25">
      <c r="A203" s="32" t="s">
        <v>27</v>
      </c>
      <c r="B203" s="33">
        <v>46218</v>
      </c>
      <c r="C203" s="34">
        <v>29</v>
      </c>
      <c r="U203" s="91"/>
      <c r="V203" s="92"/>
      <c r="W203" s="8">
        <f t="shared" si="24"/>
        <v>0</v>
      </c>
      <c r="X203" s="9">
        <f>+Y203/Z203</f>
        <v>-143.78571428571428</v>
      </c>
      <c r="Y203" s="10">
        <f t="shared" si="23"/>
        <v>-1006.5</v>
      </c>
      <c r="Z203" s="11">
        <v>7</v>
      </c>
    </row>
    <row r="204" spans="1:26" x14ac:dyDescent="0.25">
      <c r="A204" s="32" t="s">
        <v>26</v>
      </c>
      <c r="B204" s="33">
        <v>46219</v>
      </c>
      <c r="U204" s="91"/>
      <c r="V204" s="92"/>
      <c r="W204" s="8">
        <f t="shared" si="24"/>
        <v>0</v>
      </c>
      <c r="X204" s="9">
        <f>+Y204/Z204</f>
        <v>-144.78571428571428</v>
      </c>
      <c r="Y204" s="10">
        <f t="shared" si="23"/>
        <v>-1013.5</v>
      </c>
      <c r="Z204" s="11">
        <v>7</v>
      </c>
    </row>
    <row r="205" spans="1:26" x14ac:dyDescent="0.25">
      <c r="A205" s="32" t="s">
        <v>21</v>
      </c>
      <c r="B205" s="33">
        <v>46220</v>
      </c>
      <c r="U205" s="91"/>
      <c r="V205" s="92"/>
      <c r="W205" s="8">
        <f t="shared" si="24"/>
        <v>0</v>
      </c>
      <c r="X205" s="9">
        <f>+Y205/Z205</f>
        <v>-145.78571428571428</v>
      </c>
      <c r="Y205" s="10">
        <f t="shared" si="23"/>
        <v>-1020.5</v>
      </c>
      <c r="Z205" s="11">
        <v>7</v>
      </c>
    </row>
    <row r="206" spans="1:26" x14ac:dyDescent="0.25">
      <c r="A206" s="32" t="s">
        <v>22</v>
      </c>
      <c r="B206" s="33">
        <v>46221</v>
      </c>
      <c r="W206" s="8">
        <f t="shared" si="24"/>
        <v>0</v>
      </c>
      <c r="Y206" s="10">
        <f t="shared" si="23"/>
        <v>-1020.5</v>
      </c>
    </row>
    <row r="207" spans="1:26" x14ac:dyDescent="0.25">
      <c r="A207" s="57" t="s">
        <v>23</v>
      </c>
      <c r="B207" s="97">
        <v>46222</v>
      </c>
      <c r="C207" s="44"/>
      <c r="D207" s="45"/>
      <c r="E207" s="46"/>
      <c r="F207" s="12"/>
      <c r="G207" s="14"/>
      <c r="H207" s="47"/>
      <c r="I207" s="48"/>
      <c r="J207" s="48"/>
      <c r="K207" s="49"/>
      <c r="L207" s="12"/>
      <c r="M207" s="12"/>
      <c r="N207" s="13"/>
      <c r="O207" s="13"/>
      <c r="P207" s="14"/>
      <c r="Q207" s="15"/>
      <c r="R207" s="15"/>
      <c r="S207" s="16"/>
      <c r="T207" s="14"/>
      <c r="W207" s="99">
        <f t="shared" si="24"/>
        <v>0</v>
      </c>
      <c r="X207" s="52"/>
      <c r="Y207" s="56">
        <f t="shared" si="23"/>
        <v>-1020.5</v>
      </c>
      <c r="Z207" s="17"/>
    </row>
    <row r="208" spans="1:26" x14ac:dyDescent="0.25">
      <c r="A208" s="40" t="s">
        <v>24</v>
      </c>
      <c r="B208" s="33">
        <v>46223</v>
      </c>
      <c r="U208" s="89"/>
      <c r="V208" s="90"/>
      <c r="W208" s="59">
        <f t="shared" si="24"/>
        <v>0</v>
      </c>
      <c r="X208" s="9">
        <f t="shared" ref="X208:X219" si="25">+Y208/Z208</f>
        <v>-146.78571428571428</v>
      </c>
      <c r="Y208" s="10">
        <f t="shared" si="23"/>
        <v>-1027.5</v>
      </c>
      <c r="Z208" s="11">
        <v>7</v>
      </c>
    </row>
    <row r="209" spans="1:26" x14ac:dyDescent="0.25">
      <c r="A209" s="32" t="s">
        <v>26</v>
      </c>
      <c r="B209" s="33">
        <v>46224</v>
      </c>
      <c r="U209" s="91"/>
      <c r="V209" s="92"/>
      <c r="W209" s="8">
        <f t="shared" si="24"/>
        <v>0</v>
      </c>
      <c r="X209" s="9">
        <f t="shared" si="25"/>
        <v>-147.78571428571428</v>
      </c>
      <c r="Y209" s="10">
        <f t="shared" si="23"/>
        <v>-1034.5</v>
      </c>
      <c r="Z209" s="11">
        <v>7</v>
      </c>
    </row>
    <row r="210" spans="1:26" x14ac:dyDescent="0.25">
      <c r="A210" s="32" t="s">
        <v>27</v>
      </c>
      <c r="B210" s="33">
        <v>46225</v>
      </c>
      <c r="C210" s="34">
        <v>30</v>
      </c>
      <c r="U210" s="91"/>
      <c r="V210" s="92"/>
      <c r="W210" s="8">
        <f t="shared" si="24"/>
        <v>0</v>
      </c>
      <c r="X210" s="9">
        <f t="shared" si="25"/>
        <v>-148.78571428571428</v>
      </c>
      <c r="Y210" s="10">
        <f t="shared" si="23"/>
        <v>-1041.5</v>
      </c>
      <c r="Z210" s="11">
        <v>7</v>
      </c>
    </row>
    <row r="211" spans="1:26" x14ac:dyDescent="0.25">
      <c r="A211" s="32" t="s">
        <v>26</v>
      </c>
      <c r="B211" s="33">
        <v>46226</v>
      </c>
      <c r="U211" s="91"/>
      <c r="V211" s="92"/>
      <c r="W211" s="8">
        <f t="shared" si="24"/>
        <v>0</v>
      </c>
      <c r="X211" s="9">
        <f t="shared" si="25"/>
        <v>-149.78571428571428</v>
      </c>
      <c r="Y211" s="10">
        <f t="shared" si="23"/>
        <v>-1048.5</v>
      </c>
      <c r="Z211" s="11">
        <v>7</v>
      </c>
    </row>
    <row r="212" spans="1:26" x14ac:dyDescent="0.25">
      <c r="A212" s="32" t="s">
        <v>21</v>
      </c>
      <c r="B212" s="33">
        <v>46227</v>
      </c>
      <c r="U212" s="91"/>
      <c r="V212" s="92"/>
      <c r="W212" s="8">
        <f t="shared" si="24"/>
        <v>0</v>
      </c>
      <c r="X212" s="9">
        <f t="shared" si="25"/>
        <v>-149.78571428571428</v>
      </c>
      <c r="Y212" s="10">
        <f>+W213-Z213+Y211</f>
        <v>-1048.5</v>
      </c>
      <c r="Z212" s="11">
        <v>7</v>
      </c>
    </row>
    <row r="213" spans="1:26" x14ac:dyDescent="0.25">
      <c r="A213" s="32" t="s">
        <v>22</v>
      </c>
      <c r="B213" s="33">
        <v>46228</v>
      </c>
      <c r="W213" s="8">
        <f t="shared" si="24"/>
        <v>0</v>
      </c>
      <c r="Y213" s="10">
        <f>+W214-Z214+Y212</f>
        <v>-1048.5</v>
      </c>
    </row>
    <row r="214" spans="1:26" x14ac:dyDescent="0.25">
      <c r="A214" s="57" t="s">
        <v>23</v>
      </c>
      <c r="B214" s="97">
        <v>46229</v>
      </c>
      <c r="C214" s="44"/>
      <c r="D214" s="45"/>
      <c r="E214" s="46"/>
      <c r="F214" s="12"/>
      <c r="G214" s="14"/>
      <c r="H214" s="47"/>
      <c r="I214" s="48"/>
      <c r="J214" s="48"/>
      <c r="K214" s="49"/>
      <c r="L214" s="12"/>
      <c r="M214" s="12"/>
      <c r="N214" s="13"/>
      <c r="O214" s="13"/>
      <c r="P214" s="14"/>
      <c r="Q214" s="15"/>
      <c r="R214" s="15"/>
      <c r="S214" s="16"/>
      <c r="T214" s="14"/>
      <c r="U214" s="50"/>
      <c r="V214" s="51"/>
      <c r="W214" s="99">
        <f t="shared" si="24"/>
        <v>0</v>
      </c>
      <c r="X214" s="52"/>
      <c r="Y214" s="56">
        <f t="shared" si="23"/>
        <v>-1048.5</v>
      </c>
      <c r="Z214" s="17"/>
    </row>
    <row r="215" spans="1:26" x14ac:dyDescent="0.25">
      <c r="A215" s="40" t="s">
        <v>24</v>
      </c>
      <c r="B215" s="33">
        <v>46230</v>
      </c>
      <c r="W215" s="59">
        <f t="shared" si="24"/>
        <v>0</v>
      </c>
      <c r="X215" s="55">
        <f t="shared" si="25"/>
        <v>-150.78571428571428</v>
      </c>
      <c r="Y215" s="60">
        <f t="shared" si="23"/>
        <v>-1055.5</v>
      </c>
      <c r="Z215" s="11">
        <v>7</v>
      </c>
    </row>
    <row r="216" spans="1:26" x14ac:dyDescent="0.25">
      <c r="A216" s="32" t="s">
        <v>26</v>
      </c>
      <c r="B216" s="33">
        <v>46231</v>
      </c>
      <c r="W216" s="8">
        <f t="shared" si="24"/>
        <v>0</v>
      </c>
      <c r="X216" s="9">
        <f t="shared" si="25"/>
        <v>-151.78571428571428</v>
      </c>
      <c r="Y216" s="10">
        <f t="shared" si="23"/>
        <v>-1062.5</v>
      </c>
      <c r="Z216" s="11">
        <v>7</v>
      </c>
    </row>
    <row r="217" spans="1:26" x14ac:dyDescent="0.25">
      <c r="A217" s="32" t="s">
        <v>27</v>
      </c>
      <c r="B217" s="33">
        <v>46232</v>
      </c>
      <c r="C217" s="34">
        <v>31</v>
      </c>
      <c r="W217" s="8">
        <f t="shared" si="24"/>
        <v>0</v>
      </c>
      <c r="X217" s="9">
        <f t="shared" si="25"/>
        <v>-152.78571428571428</v>
      </c>
      <c r="Y217" s="10">
        <f t="shared" si="23"/>
        <v>-1069.5</v>
      </c>
      <c r="Z217" s="11">
        <v>7</v>
      </c>
    </row>
    <row r="218" spans="1:26" x14ac:dyDescent="0.25">
      <c r="A218" s="32" t="s">
        <v>26</v>
      </c>
      <c r="B218" s="33">
        <v>46233</v>
      </c>
      <c r="W218" s="8">
        <f t="shared" si="24"/>
        <v>0</v>
      </c>
      <c r="X218" s="9">
        <f t="shared" si="25"/>
        <v>-153.78571428571428</v>
      </c>
      <c r="Y218" s="10">
        <f t="shared" si="23"/>
        <v>-1076.5</v>
      </c>
      <c r="Z218" s="11">
        <v>7</v>
      </c>
    </row>
    <row r="219" spans="1:26" x14ac:dyDescent="0.25">
      <c r="A219" s="32" t="s">
        <v>21</v>
      </c>
      <c r="B219" s="33">
        <v>46234</v>
      </c>
      <c r="W219" s="8">
        <f t="shared" si="24"/>
        <v>0</v>
      </c>
      <c r="X219" s="9">
        <f t="shared" si="25"/>
        <v>-154.78571428571428</v>
      </c>
      <c r="Y219" s="10">
        <f t="shared" si="23"/>
        <v>-1083.5</v>
      </c>
      <c r="Z219" s="11">
        <v>7</v>
      </c>
    </row>
    <row r="220" spans="1:26" x14ac:dyDescent="0.25">
      <c r="A220" s="32" t="s">
        <v>22</v>
      </c>
      <c r="B220" s="33">
        <v>46235</v>
      </c>
      <c r="W220" s="8">
        <f t="shared" si="24"/>
        <v>0</v>
      </c>
      <c r="Y220" s="10">
        <f t="shared" si="23"/>
        <v>-1083.5</v>
      </c>
    </row>
    <row r="221" spans="1:26" x14ac:dyDescent="0.25">
      <c r="A221" s="57" t="s">
        <v>23</v>
      </c>
      <c r="B221" s="97">
        <v>46236</v>
      </c>
      <c r="C221" s="44"/>
      <c r="D221" s="45"/>
      <c r="E221" s="46"/>
      <c r="F221" s="12"/>
      <c r="G221" s="14"/>
      <c r="H221" s="47"/>
      <c r="I221" s="48"/>
      <c r="J221" s="48"/>
      <c r="K221" s="49"/>
      <c r="L221" s="12"/>
      <c r="M221" s="12"/>
      <c r="N221" s="13"/>
      <c r="O221" s="13"/>
      <c r="P221" s="14"/>
      <c r="Q221" s="15"/>
      <c r="R221" s="15"/>
      <c r="S221" s="16"/>
      <c r="T221" s="14"/>
      <c r="U221" s="50"/>
      <c r="V221" s="51"/>
      <c r="W221" s="99">
        <f t="shared" si="24"/>
        <v>0</v>
      </c>
      <c r="X221" s="52"/>
      <c r="Y221" s="56">
        <f t="shared" si="23"/>
        <v>-1083.5</v>
      </c>
      <c r="Z221" s="17"/>
    </row>
    <row r="222" spans="1:26" x14ac:dyDescent="0.25">
      <c r="A222" s="40" t="s">
        <v>24</v>
      </c>
      <c r="B222" s="33">
        <v>46237</v>
      </c>
      <c r="U222" s="89"/>
      <c r="V222" s="90"/>
      <c r="W222" s="59">
        <f t="shared" si="24"/>
        <v>0</v>
      </c>
      <c r="X222" s="9">
        <f>+Y222/Z222</f>
        <v>-155.78571428571428</v>
      </c>
      <c r="Y222" s="10">
        <f t="shared" si="23"/>
        <v>-1090.5</v>
      </c>
      <c r="Z222" s="11">
        <v>7</v>
      </c>
    </row>
    <row r="223" spans="1:26" x14ac:dyDescent="0.25">
      <c r="A223" s="32" t="s">
        <v>26</v>
      </c>
      <c r="B223" s="33">
        <v>46238</v>
      </c>
      <c r="U223" s="91"/>
      <c r="V223" s="92"/>
      <c r="W223" s="8">
        <f t="shared" si="24"/>
        <v>0</v>
      </c>
      <c r="X223" s="9">
        <f>+Y223/Z223</f>
        <v>-156.78571428571428</v>
      </c>
      <c r="Y223" s="10">
        <f t="shared" si="23"/>
        <v>-1097.5</v>
      </c>
      <c r="Z223" s="11">
        <v>7</v>
      </c>
    </row>
    <row r="224" spans="1:26" x14ac:dyDescent="0.25">
      <c r="A224" s="32" t="s">
        <v>27</v>
      </c>
      <c r="B224" s="33">
        <v>46239</v>
      </c>
      <c r="C224" s="34">
        <v>32</v>
      </c>
      <c r="U224" s="91"/>
      <c r="V224" s="92"/>
      <c r="W224" s="8">
        <f t="shared" si="24"/>
        <v>0</v>
      </c>
      <c r="X224" s="9">
        <f>+Y224/Z224</f>
        <v>-157.78571428571428</v>
      </c>
      <c r="Y224" s="10">
        <f t="shared" si="23"/>
        <v>-1104.5</v>
      </c>
      <c r="Z224" s="11">
        <v>7</v>
      </c>
    </row>
    <row r="225" spans="1:28" x14ac:dyDescent="0.25">
      <c r="A225" s="32" t="s">
        <v>26</v>
      </c>
      <c r="B225" s="33">
        <v>46240</v>
      </c>
      <c r="U225" s="91"/>
      <c r="V225" s="92"/>
      <c r="W225" s="8">
        <f t="shared" si="24"/>
        <v>0</v>
      </c>
      <c r="X225" s="9">
        <f>+Y225/Z225</f>
        <v>-158.78571428571428</v>
      </c>
      <c r="Y225" s="10">
        <f t="shared" si="23"/>
        <v>-1111.5</v>
      </c>
      <c r="Z225" s="11">
        <v>7</v>
      </c>
    </row>
    <row r="226" spans="1:28" x14ac:dyDescent="0.25">
      <c r="A226" s="32" t="s">
        <v>21</v>
      </c>
      <c r="B226" s="33">
        <v>46241</v>
      </c>
      <c r="U226" s="91"/>
      <c r="V226" s="92"/>
      <c r="W226" s="8">
        <f t="shared" si="24"/>
        <v>0</v>
      </c>
      <c r="X226" s="9">
        <f>+Y226/Z226</f>
        <v>-159.78571428571428</v>
      </c>
      <c r="Y226" s="10">
        <f t="shared" si="23"/>
        <v>-1118.5</v>
      </c>
      <c r="Z226" s="11">
        <v>7</v>
      </c>
    </row>
    <row r="227" spans="1:28" x14ac:dyDescent="0.25">
      <c r="A227" s="32" t="s">
        <v>22</v>
      </c>
      <c r="B227" s="33">
        <v>46242</v>
      </c>
      <c r="W227" s="8">
        <f t="shared" si="24"/>
        <v>0</v>
      </c>
      <c r="Y227" s="10">
        <f t="shared" si="23"/>
        <v>-1118.5</v>
      </c>
    </row>
    <row r="228" spans="1:28" x14ac:dyDescent="0.25">
      <c r="A228" s="57" t="s">
        <v>23</v>
      </c>
      <c r="B228" s="97">
        <v>46243</v>
      </c>
      <c r="C228" s="44"/>
      <c r="D228" s="45"/>
      <c r="E228" s="46"/>
      <c r="F228" s="12"/>
      <c r="G228" s="14"/>
      <c r="H228" s="47"/>
      <c r="I228" s="48"/>
      <c r="J228" s="48"/>
      <c r="K228" s="49"/>
      <c r="L228" s="12"/>
      <c r="M228" s="12"/>
      <c r="N228" s="13"/>
      <c r="O228" s="13"/>
      <c r="P228" s="14"/>
      <c r="Q228" s="15"/>
      <c r="R228" s="15"/>
      <c r="S228" s="16"/>
      <c r="T228" s="14"/>
      <c r="U228" s="50"/>
      <c r="V228" s="51"/>
      <c r="W228" s="99">
        <f t="shared" si="24"/>
        <v>0</v>
      </c>
      <c r="X228" s="52"/>
      <c r="Y228" s="56">
        <f t="shared" si="23"/>
        <v>-1118.5</v>
      </c>
      <c r="Z228" s="17"/>
    </row>
    <row r="229" spans="1:28" x14ac:dyDescent="0.25">
      <c r="A229" s="40" t="s">
        <v>24</v>
      </c>
      <c r="B229" s="33">
        <v>46244</v>
      </c>
      <c r="U229" s="89"/>
      <c r="V229" s="90"/>
      <c r="W229" s="59">
        <f t="shared" si="24"/>
        <v>0</v>
      </c>
      <c r="X229" s="55">
        <f>+Y229/Z229</f>
        <v>-160.78571428571428</v>
      </c>
      <c r="Y229" s="60">
        <f t="shared" si="23"/>
        <v>-1125.5</v>
      </c>
      <c r="Z229" s="11">
        <v>7</v>
      </c>
    </row>
    <row r="230" spans="1:28" x14ac:dyDescent="0.25">
      <c r="A230" s="32" t="s">
        <v>26</v>
      </c>
      <c r="B230" s="33">
        <v>46245</v>
      </c>
      <c r="U230" s="91"/>
      <c r="V230" s="92"/>
      <c r="W230" s="8">
        <f t="shared" si="24"/>
        <v>0</v>
      </c>
      <c r="X230" s="9">
        <f>+Y230/Z230</f>
        <v>-161.78571428571428</v>
      </c>
      <c r="Y230" s="10">
        <f t="shared" si="23"/>
        <v>-1132.5</v>
      </c>
      <c r="Z230" s="11">
        <v>7</v>
      </c>
    </row>
    <row r="231" spans="1:28" x14ac:dyDescent="0.25">
      <c r="A231" s="32" t="s">
        <v>27</v>
      </c>
      <c r="B231" s="33">
        <v>46246</v>
      </c>
      <c r="C231" s="34">
        <v>33</v>
      </c>
      <c r="U231" s="91"/>
      <c r="V231" s="92"/>
      <c r="W231" s="8">
        <f t="shared" si="24"/>
        <v>0</v>
      </c>
      <c r="X231" s="9">
        <f>+Y231/Z231</f>
        <v>-162.78571428571428</v>
      </c>
      <c r="Y231" s="10">
        <f t="shared" si="23"/>
        <v>-1139.5</v>
      </c>
      <c r="Z231" s="11">
        <v>7</v>
      </c>
    </row>
    <row r="232" spans="1:28" x14ac:dyDescent="0.25">
      <c r="A232" s="32" t="s">
        <v>26</v>
      </c>
      <c r="B232" s="33">
        <v>46247</v>
      </c>
      <c r="U232" s="91"/>
      <c r="V232" s="92"/>
      <c r="W232" s="8">
        <f t="shared" si="24"/>
        <v>0</v>
      </c>
      <c r="X232" s="9">
        <f>+Y232/Z232</f>
        <v>-163.78571428571428</v>
      </c>
      <c r="Y232" s="10">
        <f t="shared" si="23"/>
        <v>-1146.5</v>
      </c>
      <c r="Z232" s="11">
        <v>7</v>
      </c>
    </row>
    <row r="233" spans="1:28" x14ac:dyDescent="0.25">
      <c r="A233" s="32" t="s">
        <v>21</v>
      </c>
      <c r="B233" s="33">
        <v>46248</v>
      </c>
      <c r="U233" s="91"/>
      <c r="V233" s="92"/>
      <c r="W233" s="8">
        <f t="shared" si="24"/>
        <v>0</v>
      </c>
      <c r="X233" s="9">
        <f>+Y233/Z233</f>
        <v>-164.78571428571428</v>
      </c>
      <c r="Y233" s="10">
        <f t="shared" si="23"/>
        <v>-1153.5</v>
      </c>
      <c r="Z233" s="11">
        <v>7</v>
      </c>
    </row>
    <row r="234" spans="1:28" x14ac:dyDescent="0.25">
      <c r="A234" s="32" t="s">
        <v>22</v>
      </c>
      <c r="B234" s="33">
        <v>46249</v>
      </c>
      <c r="W234" s="8">
        <f t="shared" si="24"/>
        <v>0</v>
      </c>
      <c r="Y234" s="10">
        <f t="shared" si="23"/>
        <v>-1153.5</v>
      </c>
    </row>
    <row r="235" spans="1:28" x14ac:dyDescent="0.25">
      <c r="A235" s="57" t="s">
        <v>23</v>
      </c>
      <c r="B235" s="97">
        <v>46250</v>
      </c>
      <c r="C235" s="44"/>
      <c r="D235" s="45"/>
      <c r="E235" s="46"/>
      <c r="F235" s="12"/>
      <c r="G235" s="14"/>
      <c r="H235" s="47"/>
      <c r="I235" s="48"/>
      <c r="J235" s="48"/>
      <c r="K235" s="49"/>
      <c r="L235" s="12"/>
      <c r="M235" s="12"/>
      <c r="N235" s="13"/>
      <c r="O235" s="13"/>
      <c r="P235" s="14"/>
      <c r="Q235" s="15"/>
      <c r="R235" s="15"/>
      <c r="S235" s="16"/>
      <c r="T235" s="14"/>
      <c r="U235" s="50"/>
      <c r="V235" s="51"/>
      <c r="W235" s="99">
        <f t="shared" si="24"/>
        <v>0</v>
      </c>
      <c r="X235" s="52"/>
      <c r="Y235" s="56">
        <f t="shared" si="23"/>
        <v>-1153.5</v>
      </c>
      <c r="Z235" s="17"/>
    </row>
    <row r="236" spans="1:28" x14ac:dyDescent="0.25">
      <c r="A236" s="40" t="s">
        <v>24</v>
      </c>
      <c r="B236" s="33">
        <v>46251</v>
      </c>
      <c r="U236" s="89"/>
      <c r="V236" s="90"/>
      <c r="W236" s="59">
        <f t="shared" si="24"/>
        <v>0</v>
      </c>
      <c r="X236" s="9">
        <f>+Y236/Z236</f>
        <v>-165.78571428571428</v>
      </c>
      <c r="Y236" s="10">
        <f t="shared" si="23"/>
        <v>-1160.5</v>
      </c>
      <c r="Z236" s="11">
        <v>7</v>
      </c>
    </row>
    <row r="237" spans="1:28" x14ac:dyDescent="0.25">
      <c r="A237" s="32" t="s">
        <v>26</v>
      </c>
      <c r="B237" s="33">
        <v>46252</v>
      </c>
      <c r="U237" s="91"/>
      <c r="V237" s="92"/>
      <c r="W237" s="8">
        <f t="shared" si="24"/>
        <v>0</v>
      </c>
      <c r="X237" s="9">
        <f>+Y237/Z237</f>
        <v>-166.78571428571428</v>
      </c>
      <c r="Y237" s="10">
        <f t="shared" si="23"/>
        <v>-1167.5</v>
      </c>
      <c r="Z237" s="11">
        <v>7</v>
      </c>
    </row>
    <row r="238" spans="1:28" x14ac:dyDescent="0.25">
      <c r="A238" s="32" t="s">
        <v>27</v>
      </c>
      <c r="B238" s="33">
        <v>46253</v>
      </c>
      <c r="C238" s="34">
        <v>34</v>
      </c>
      <c r="U238" s="91"/>
      <c r="V238" s="92"/>
      <c r="W238" s="8">
        <f t="shared" si="24"/>
        <v>0</v>
      </c>
      <c r="X238" s="9">
        <f>+Y238/Z238</f>
        <v>-167.78571428571428</v>
      </c>
      <c r="Y238" s="10">
        <f t="shared" si="23"/>
        <v>-1174.5</v>
      </c>
      <c r="Z238" s="11">
        <v>7</v>
      </c>
    </row>
    <row r="239" spans="1:28" x14ac:dyDescent="0.25">
      <c r="A239" s="32" t="s">
        <v>26</v>
      </c>
      <c r="B239" s="33">
        <v>46254</v>
      </c>
      <c r="U239" s="91"/>
      <c r="V239" s="92"/>
      <c r="W239" s="8">
        <f t="shared" si="24"/>
        <v>0</v>
      </c>
      <c r="X239" s="9">
        <f>+Y239/Z239</f>
        <v>-168.78571428571428</v>
      </c>
      <c r="Y239" s="10">
        <f t="shared" si="23"/>
        <v>-1181.5</v>
      </c>
      <c r="Z239" s="11">
        <v>7</v>
      </c>
      <c r="AB239" s="62"/>
    </row>
    <row r="240" spans="1:28" x14ac:dyDescent="0.25">
      <c r="A240" s="32" t="s">
        <v>21</v>
      </c>
      <c r="B240" s="33">
        <v>46255</v>
      </c>
      <c r="U240" s="91"/>
      <c r="V240" s="92"/>
      <c r="W240" s="8">
        <f t="shared" si="24"/>
        <v>0</v>
      </c>
      <c r="X240" s="9">
        <f>+Y240/Z240</f>
        <v>-169.78571428571428</v>
      </c>
      <c r="Y240" s="10">
        <f t="shared" si="23"/>
        <v>-1188.5</v>
      </c>
      <c r="Z240" s="11">
        <v>7</v>
      </c>
    </row>
    <row r="241" spans="1:26" x14ac:dyDescent="0.25">
      <c r="A241" s="32" t="s">
        <v>22</v>
      </c>
      <c r="B241" s="33">
        <v>46256</v>
      </c>
      <c r="W241" s="8">
        <f t="shared" si="24"/>
        <v>0</v>
      </c>
      <c r="Y241" s="10">
        <f t="shared" si="23"/>
        <v>-1188.5</v>
      </c>
    </row>
    <row r="242" spans="1:26" x14ac:dyDescent="0.25">
      <c r="A242" s="57" t="s">
        <v>23</v>
      </c>
      <c r="B242" s="97">
        <v>46257</v>
      </c>
      <c r="C242" s="44"/>
      <c r="D242" s="45"/>
      <c r="E242" s="46"/>
      <c r="F242" s="12"/>
      <c r="G242" s="14"/>
      <c r="H242" s="47"/>
      <c r="I242" s="48"/>
      <c r="J242" s="48"/>
      <c r="K242" s="49"/>
      <c r="L242" s="12"/>
      <c r="M242" s="12"/>
      <c r="N242" s="13"/>
      <c r="O242" s="13"/>
      <c r="P242" s="14"/>
      <c r="Q242" s="15"/>
      <c r="R242" s="15"/>
      <c r="S242" s="16"/>
      <c r="T242" s="14"/>
      <c r="U242" s="50"/>
      <c r="V242" s="51"/>
      <c r="W242" s="99">
        <f t="shared" si="24"/>
        <v>0</v>
      </c>
      <c r="X242" s="52"/>
      <c r="Y242" s="56">
        <f t="shared" si="23"/>
        <v>-1188.5</v>
      </c>
      <c r="Z242" s="17"/>
    </row>
    <row r="243" spans="1:26" x14ac:dyDescent="0.25">
      <c r="A243" s="40" t="s">
        <v>24</v>
      </c>
      <c r="B243" s="33">
        <v>46258</v>
      </c>
      <c r="U243" s="89"/>
      <c r="V243" s="90"/>
      <c r="W243" s="59">
        <f t="shared" si="24"/>
        <v>0</v>
      </c>
      <c r="X243" s="55">
        <f>+Y243/Z243</f>
        <v>-170.78571428571428</v>
      </c>
      <c r="Y243" s="60">
        <f t="shared" si="23"/>
        <v>-1195.5</v>
      </c>
      <c r="Z243" s="11">
        <v>7</v>
      </c>
    </row>
    <row r="244" spans="1:26" x14ac:dyDescent="0.25">
      <c r="A244" s="32" t="s">
        <v>26</v>
      </c>
      <c r="B244" s="33">
        <v>46259</v>
      </c>
      <c r="U244" s="91"/>
      <c r="V244" s="92"/>
      <c r="W244" s="8">
        <f t="shared" si="24"/>
        <v>0</v>
      </c>
      <c r="X244" s="9">
        <f>+Y244/Z244</f>
        <v>-171.78571428571428</v>
      </c>
      <c r="Y244" s="10">
        <f t="shared" si="23"/>
        <v>-1202.5</v>
      </c>
      <c r="Z244" s="11">
        <v>7</v>
      </c>
    </row>
    <row r="245" spans="1:26" x14ac:dyDescent="0.25">
      <c r="A245" s="32" t="s">
        <v>27</v>
      </c>
      <c r="B245" s="33">
        <v>46260</v>
      </c>
      <c r="C245" s="34">
        <v>35</v>
      </c>
      <c r="U245" s="91"/>
      <c r="V245" s="92"/>
      <c r="W245" s="8">
        <f t="shared" si="24"/>
        <v>0</v>
      </c>
      <c r="X245" s="9">
        <f>+Y245/Z245</f>
        <v>-172.78571428571428</v>
      </c>
      <c r="Y245" s="10">
        <f t="shared" si="23"/>
        <v>-1209.5</v>
      </c>
      <c r="Z245" s="11">
        <v>7</v>
      </c>
    </row>
    <row r="246" spans="1:26" x14ac:dyDescent="0.25">
      <c r="A246" s="32" t="s">
        <v>26</v>
      </c>
      <c r="B246" s="33">
        <v>46261</v>
      </c>
      <c r="U246" s="91"/>
      <c r="V246" s="92"/>
      <c r="W246" s="8">
        <f t="shared" si="24"/>
        <v>0</v>
      </c>
      <c r="X246" s="9">
        <f>+Y246/Z246</f>
        <v>-173.78571428571428</v>
      </c>
      <c r="Y246" s="10">
        <f t="shared" si="23"/>
        <v>-1216.5</v>
      </c>
      <c r="Z246" s="11">
        <v>7</v>
      </c>
    </row>
    <row r="247" spans="1:26" x14ac:dyDescent="0.25">
      <c r="A247" s="32" t="s">
        <v>21</v>
      </c>
      <c r="B247" s="33">
        <v>46262</v>
      </c>
      <c r="U247" s="91"/>
      <c r="V247" s="92"/>
      <c r="W247" s="8">
        <f t="shared" si="24"/>
        <v>0</v>
      </c>
      <c r="X247" s="9">
        <f>+Y247/Z247</f>
        <v>-174.78571428571428</v>
      </c>
      <c r="Y247" s="10">
        <f t="shared" si="23"/>
        <v>-1223.5</v>
      </c>
      <c r="Z247" s="11">
        <v>7</v>
      </c>
    </row>
    <row r="248" spans="1:26" x14ac:dyDescent="0.25">
      <c r="A248" s="32" t="s">
        <v>22</v>
      </c>
      <c r="B248" s="33">
        <v>46263</v>
      </c>
      <c r="W248" s="8">
        <f t="shared" si="24"/>
        <v>0</v>
      </c>
      <c r="Y248" s="10">
        <f t="shared" si="23"/>
        <v>-1223.5</v>
      </c>
    </row>
    <row r="249" spans="1:26" x14ac:dyDescent="0.25">
      <c r="A249" s="57" t="s">
        <v>23</v>
      </c>
      <c r="B249" s="97">
        <v>46264</v>
      </c>
      <c r="C249" s="44"/>
      <c r="D249" s="45"/>
      <c r="E249" s="46"/>
      <c r="F249" s="12"/>
      <c r="G249" s="14"/>
      <c r="H249" s="47"/>
      <c r="I249" s="48"/>
      <c r="J249" s="48"/>
      <c r="K249" s="49"/>
      <c r="L249" s="12"/>
      <c r="M249" s="12"/>
      <c r="N249" s="13"/>
      <c r="O249" s="13"/>
      <c r="P249" s="14"/>
      <c r="Q249" s="15"/>
      <c r="R249" s="15"/>
      <c r="S249" s="16"/>
      <c r="T249" s="14"/>
      <c r="U249" s="50"/>
      <c r="V249" s="51"/>
      <c r="W249" s="99">
        <f t="shared" si="24"/>
        <v>0</v>
      </c>
      <c r="X249" s="52"/>
      <c r="Y249" s="56">
        <f t="shared" si="23"/>
        <v>-1223.5</v>
      </c>
      <c r="Z249" s="17"/>
    </row>
    <row r="250" spans="1:26" x14ac:dyDescent="0.25">
      <c r="A250" s="40" t="s">
        <v>24</v>
      </c>
      <c r="B250" s="33">
        <v>46265</v>
      </c>
      <c r="U250" s="89"/>
      <c r="V250" s="90"/>
      <c r="W250" s="59">
        <f t="shared" si="24"/>
        <v>0</v>
      </c>
      <c r="X250" s="9">
        <f>+Y250/Z250</f>
        <v>-175.78571428571428</v>
      </c>
      <c r="Y250" s="10">
        <f t="shared" si="23"/>
        <v>-1230.5</v>
      </c>
      <c r="Z250" s="11">
        <v>7</v>
      </c>
    </row>
    <row r="251" spans="1:26" x14ac:dyDescent="0.25">
      <c r="A251" s="32" t="s">
        <v>26</v>
      </c>
      <c r="B251" s="33">
        <v>46266</v>
      </c>
      <c r="U251" s="91"/>
      <c r="V251" s="92"/>
      <c r="W251" s="8">
        <f t="shared" si="24"/>
        <v>0</v>
      </c>
      <c r="X251" s="9">
        <f>+Y251/Z251</f>
        <v>-176.78571428571428</v>
      </c>
      <c r="Y251" s="10">
        <f t="shared" si="23"/>
        <v>-1237.5</v>
      </c>
      <c r="Z251" s="11">
        <v>7</v>
      </c>
    </row>
    <row r="252" spans="1:26" x14ac:dyDescent="0.25">
      <c r="A252" s="32" t="s">
        <v>27</v>
      </c>
      <c r="B252" s="33">
        <v>46267</v>
      </c>
      <c r="C252" s="34">
        <v>36</v>
      </c>
      <c r="U252" s="91"/>
      <c r="V252" s="92"/>
      <c r="W252" s="8">
        <f t="shared" si="24"/>
        <v>0</v>
      </c>
      <c r="X252" s="9">
        <f>+Y252/Z252</f>
        <v>-177.78571428571428</v>
      </c>
      <c r="Y252" s="10">
        <f t="shared" ref="Y252:Y315" si="26">+W252-Z252+Y251</f>
        <v>-1244.5</v>
      </c>
      <c r="Z252" s="11">
        <v>7</v>
      </c>
    </row>
    <row r="253" spans="1:26" x14ac:dyDescent="0.25">
      <c r="A253" s="32" t="s">
        <v>26</v>
      </c>
      <c r="B253" s="33">
        <v>46268</v>
      </c>
      <c r="U253" s="91"/>
      <c r="V253" s="92"/>
      <c r="W253" s="8">
        <f t="shared" si="24"/>
        <v>0</v>
      </c>
      <c r="X253" s="9">
        <f>+Y253/Z253</f>
        <v>-178.78571428571428</v>
      </c>
      <c r="Y253" s="10">
        <f t="shared" si="26"/>
        <v>-1251.5</v>
      </c>
      <c r="Z253" s="11">
        <v>7</v>
      </c>
    </row>
    <row r="254" spans="1:26" x14ac:dyDescent="0.25">
      <c r="A254" s="32" t="s">
        <v>21</v>
      </c>
      <c r="B254" s="33">
        <v>46269</v>
      </c>
      <c r="U254" s="91"/>
      <c r="V254" s="92"/>
      <c r="W254" s="8">
        <f t="shared" si="24"/>
        <v>0</v>
      </c>
      <c r="X254" s="9">
        <f>+Y254/Z254</f>
        <v>-179.78571428571428</v>
      </c>
      <c r="Y254" s="10">
        <f t="shared" si="26"/>
        <v>-1258.5</v>
      </c>
      <c r="Z254" s="11">
        <v>7</v>
      </c>
    </row>
    <row r="255" spans="1:26" x14ac:dyDescent="0.25">
      <c r="A255" s="32" t="s">
        <v>22</v>
      </c>
      <c r="B255" s="33">
        <v>46270</v>
      </c>
      <c r="W255" s="8">
        <f t="shared" si="24"/>
        <v>0</v>
      </c>
      <c r="Y255" s="10">
        <f t="shared" si="26"/>
        <v>-1258.5</v>
      </c>
    </row>
    <row r="256" spans="1:26" x14ac:dyDescent="0.25">
      <c r="A256" s="57" t="s">
        <v>23</v>
      </c>
      <c r="B256" s="97">
        <v>46271</v>
      </c>
      <c r="C256" s="44"/>
      <c r="D256" s="45"/>
      <c r="E256" s="46"/>
      <c r="F256" s="12"/>
      <c r="G256" s="14"/>
      <c r="H256" s="47"/>
      <c r="I256" s="48"/>
      <c r="J256" s="48"/>
      <c r="K256" s="49"/>
      <c r="L256" s="12"/>
      <c r="M256" s="12"/>
      <c r="N256" s="13"/>
      <c r="O256" s="13"/>
      <c r="P256" s="14"/>
      <c r="Q256" s="15"/>
      <c r="R256" s="15"/>
      <c r="S256" s="16"/>
      <c r="T256" s="14"/>
      <c r="U256" s="50"/>
      <c r="V256" s="51"/>
      <c r="W256" s="99">
        <f t="shared" si="24"/>
        <v>0</v>
      </c>
      <c r="X256" s="52"/>
      <c r="Y256" s="56">
        <f t="shared" si="26"/>
        <v>-1258.5</v>
      </c>
      <c r="Z256" s="17"/>
    </row>
    <row r="257" spans="1:26" x14ac:dyDescent="0.25">
      <c r="A257" s="40" t="s">
        <v>24</v>
      </c>
      <c r="B257" s="33">
        <v>46272</v>
      </c>
      <c r="U257" s="89"/>
      <c r="V257" s="90"/>
      <c r="W257" s="59">
        <f t="shared" si="24"/>
        <v>0</v>
      </c>
      <c r="X257" s="55">
        <f>+Y257/Z257</f>
        <v>-180.78571428571428</v>
      </c>
      <c r="Y257" s="60">
        <f t="shared" si="26"/>
        <v>-1265.5</v>
      </c>
      <c r="Z257" s="11">
        <v>7</v>
      </c>
    </row>
    <row r="258" spans="1:26" x14ac:dyDescent="0.25">
      <c r="A258" s="32" t="s">
        <v>26</v>
      </c>
      <c r="B258" s="33">
        <v>46273</v>
      </c>
      <c r="U258" s="91"/>
      <c r="V258" s="92"/>
      <c r="W258" s="8">
        <f t="shared" ref="W258:W321" si="27">(V258-U258)*24</f>
        <v>0</v>
      </c>
      <c r="X258" s="9">
        <f>+Y258/Z258</f>
        <v>-181.78571428571428</v>
      </c>
      <c r="Y258" s="10">
        <f t="shared" si="26"/>
        <v>-1272.5</v>
      </c>
      <c r="Z258" s="11">
        <v>7</v>
      </c>
    </row>
    <row r="259" spans="1:26" x14ac:dyDescent="0.25">
      <c r="A259" s="32" t="s">
        <v>27</v>
      </c>
      <c r="B259" s="33">
        <v>46274</v>
      </c>
      <c r="C259" s="34">
        <v>37</v>
      </c>
      <c r="U259" s="91"/>
      <c r="V259" s="92"/>
      <c r="W259" s="8">
        <f t="shared" si="27"/>
        <v>0</v>
      </c>
      <c r="X259" s="9">
        <f>+Y259/Z259</f>
        <v>-182.78571428571428</v>
      </c>
      <c r="Y259" s="10">
        <f t="shared" si="26"/>
        <v>-1279.5</v>
      </c>
      <c r="Z259" s="11">
        <v>7</v>
      </c>
    </row>
    <row r="260" spans="1:26" x14ac:dyDescent="0.25">
      <c r="A260" s="32" t="s">
        <v>26</v>
      </c>
      <c r="B260" s="33">
        <v>46275</v>
      </c>
      <c r="U260" s="91"/>
      <c r="V260" s="92"/>
      <c r="W260" s="8">
        <f t="shared" si="27"/>
        <v>0</v>
      </c>
      <c r="X260" s="9">
        <f>+Y260/Z260</f>
        <v>-183.78571428571428</v>
      </c>
      <c r="Y260" s="10">
        <f t="shared" si="26"/>
        <v>-1286.5</v>
      </c>
      <c r="Z260" s="11">
        <v>7</v>
      </c>
    </row>
    <row r="261" spans="1:26" x14ac:dyDescent="0.25">
      <c r="A261" s="32" t="s">
        <v>21</v>
      </c>
      <c r="B261" s="33">
        <v>46276</v>
      </c>
      <c r="U261" s="91"/>
      <c r="V261" s="92"/>
      <c r="W261" s="8">
        <f t="shared" si="27"/>
        <v>0</v>
      </c>
      <c r="X261" s="9">
        <f>+Y261/Z261</f>
        <v>-184.78571428571428</v>
      </c>
      <c r="Y261" s="10">
        <f t="shared" si="26"/>
        <v>-1293.5</v>
      </c>
      <c r="Z261" s="11">
        <v>7</v>
      </c>
    </row>
    <row r="262" spans="1:26" x14ac:dyDescent="0.25">
      <c r="A262" s="32" t="s">
        <v>22</v>
      </c>
      <c r="B262" s="33">
        <v>46277</v>
      </c>
      <c r="W262" s="8">
        <f t="shared" si="27"/>
        <v>0</v>
      </c>
      <c r="Y262" s="10">
        <f t="shared" si="26"/>
        <v>-1293.5</v>
      </c>
    </row>
    <row r="263" spans="1:26" x14ac:dyDescent="0.25">
      <c r="A263" s="57" t="s">
        <v>23</v>
      </c>
      <c r="B263" s="97">
        <v>46278</v>
      </c>
      <c r="C263" s="44"/>
      <c r="D263" s="45"/>
      <c r="E263" s="46"/>
      <c r="F263" s="12"/>
      <c r="G263" s="14"/>
      <c r="H263" s="47"/>
      <c r="I263" s="48"/>
      <c r="J263" s="48"/>
      <c r="K263" s="49"/>
      <c r="L263" s="12"/>
      <c r="M263" s="12"/>
      <c r="N263" s="13"/>
      <c r="O263" s="13"/>
      <c r="P263" s="14"/>
      <c r="Q263" s="15"/>
      <c r="R263" s="15"/>
      <c r="S263" s="16"/>
      <c r="T263" s="14"/>
      <c r="U263" s="50"/>
      <c r="V263" s="51"/>
      <c r="W263" s="99">
        <f t="shared" si="27"/>
        <v>0</v>
      </c>
      <c r="X263" s="52"/>
      <c r="Y263" s="56">
        <f t="shared" si="26"/>
        <v>-1293.5</v>
      </c>
      <c r="Z263" s="17"/>
    </row>
    <row r="264" spans="1:26" x14ac:dyDescent="0.25">
      <c r="A264" s="40" t="s">
        <v>24</v>
      </c>
      <c r="B264" s="33">
        <v>46279</v>
      </c>
      <c r="U264" s="89"/>
      <c r="V264" s="90"/>
      <c r="W264" s="59">
        <f t="shared" si="27"/>
        <v>0</v>
      </c>
      <c r="X264" s="9">
        <f>+Y264/Z264</f>
        <v>-185.78571428571428</v>
      </c>
      <c r="Y264" s="10">
        <f t="shared" si="26"/>
        <v>-1300.5</v>
      </c>
      <c r="Z264" s="11">
        <v>7</v>
      </c>
    </row>
    <row r="265" spans="1:26" x14ac:dyDescent="0.25">
      <c r="A265" s="32" t="s">
        <v>26</v>
      </c>
      <c r="B265" s="33">
        <v>46280</v>
      </c>
      <c r="U265" s="91"/>
      <c r="V265" s="92"/>
      <c r="W265" s="8">
        <f t="shared" si="27"/>
        <v>0</v>
      </c>
      <c r="X265" s="9">
        <f>+Y265/Z265</f>
        <v>-168.80645161290323</v>
      </c>
      <c r="Y265" s="10">
        <f t="shared" si="26"/>
        <v>-1308.25</v>
      </c>
      <c r="Z265" s="11">
        <v>7.75</v>
      </c>
    </row>
    <row r="266" spans="1:26" x14ac:dyDescent="0.25">
      <c r="A266" s="32" t="s">
        <v>27</v>
      </c>
      <c r="B266" s="33">
        <v>46281</v>
      </c>
      <c r="C266" s="34">
        <v>38</v>
      </c>
      <c r="U266" s="91"/>
      <c r="V266" s="92"/>
      <c r="W266" s="8">
        <f t="shared" si="27"/>
        <v>0</v>
      </c>
      <c r="X266" s="9">
        <f>+Y266/Z266</f>
        <v>-169.80645161290323</v>
      </c>
      <c r="Y266" s="10">
        <f t="shared" si="26"/>
        <v>-1316</v>
      </c>
      <c r="Z266" s="11">
        <v>7.75</v>
      </c>
    </row>
    <row r="267" spans="1:26" x14ac:dyDescent="0.25">
      <c r="A267" s="32" t="s">
        <v>26</v>
      </c>
      <c r="B267" s="33">
        <v>46282</v>
      </c>
      <c r="U267" s="91"/>
      <c r="V267" s="92"/>
      <c r="W267" s="8">
        <f t="shared" si="27"/>
        <v>0</v>
      </c>
      <c r="X267" s="9">
        <f>+Y267/Z267</f>
        <v>-170.80645161290323</v>
      </c>
      <c r="Y267" s="10">
        <f t="shared" si="26"/>
        <v>-1323.75</v>
      </c>
      <c r="Z267" s="11">
        <v>7.75</v>
      </c>
    </row>
    <row r="268" spans="1:26" x14ac:dyDescent="0.25">
      <c r="A268" s="32" t="s">
        <v>21</v>
      </c>
      <c r="B268" s="33">
        <v>46283</v>
      </c>
      <c r="U268" s="91"/>
      <c r="V268" s="92"/>
      <c r="W268" s="8">
        <f t="shared" si="27"/>
        <v>0</v>
      </c>
      <c r="X268" s="9">
        <f>+Y268/Z268</f>
        <v>-171.80645161290323</v>
      </c>
      <c r="Y268" s="10">
        <f t="shared" si="26"/>
        <v>-1331.5</v>
      </c>
      <c r="Z268" s="11">
        <v>7.75</v>
      </c>
    </row>
    <row r="269" spans="1:26" x14ac:dyDescent="0.25">
      <c r="A269" s="32" t="s">
        <v>22</v>
      </c>
      <c r="B269" s="33">
        <v>46284</v>
      </c>
      <c r="W269" s="8">
        <f t="shared" si="27"/>
        <v>0</v>
      </c>
      <c r="Y269" s="10">
        <f t="shared" si="26"/>
        <v>-1331.5</v>
      </c>
    </row>
    <row r="270" spans="1:26" x14ac:dyDescent="0.25">
      <c r="A270" s="57" t="s">
        <v>23</v>
      </c>
      <c r="B270" s="97">
        <v>46285</v>
      </c>
      <c r="C270" s="44"/>
      <c r="D270" s="45"/>
      <c r="E270" s="46"/>
      <c r="F270" s="12"/>
      <c r="G270" s="14"/>
      <c r="H270" s="47"/>
      <c r="I270" s="48"/>
      <c r="J270" s="48"/>
      <c r="K270" s="49"/>
      <c r="L270" s="12"/>
      <c r="M270" s="12"/>
      <c r="N270" s="13"/>
      <c r="O270" s="13"/>
      <c r="P270" s="14"/>
      <c r="Q270" s="15"/>
      <c r="R270" s="15"/>
      <c r="S270" s="16"/>
      <c r="T270" s="14"/>
      <c r="W270" s="99">
        <f t="shared" si="27"/>
        <v>0</v>
      </c>
      <c r="X270" s="52"/>
      <c r="Y270" s="56">
        <f t="shared" si="26"/>
        <v>-1331.5</v>
      </c>
      <c r="Z270" s="17"/>
    </row>
    <row r="271" spans="1:26" x14ac:dyDescent="0.25">
      <c r="A271" s="40" t="s">
        <v>24</v>
      </c>
      <c r="B271" s="33">
        <v>46286</v>
      </c>
      <c r="U271" s="91"/>
      <c r="V271" s="92"/>
      <c r="W271" s="59">
        <f t="shared" si="27"/>
        <v>0</v>
      </c>
      <c r="X271" s="55">
        <f t="shared" ref="X271:X275" si="28">+Y271/Z271</f>
        <v>-172.80645161290323</v>
      </c>
      <c r="Y271" s="60">
        <f t="shared" si="26"/>
        <v>-1339.25</v>
      </c>
      <c r="Z271" s="11">
        <v>7.75</v>
      </c>
    </row>
    <row r="272" spans="1:26" x14ac:dyDescent="0.25">
      <c r="A272" s="32" t="s">
        <v>26</v>
      </c>
      <c r="B272" s="33">
        <v>46287</v>
      </c>
      <c r="U272" s="91"/>
      <c r="V272" s="92"/>
      <c r="W272" s="8">
        <f t="shared" si="27"/>
        <v>0</v>
      </c>
      <c r="X272" s="9">
        <f t="shared" si="28"/>
        <v>-173.80645161290323</v>
      </c>
      <c r="Y272" s="10">
        <f t="shared" si="26"/>
        <v>-1347</v>
      </c>
      <c r="Z272" s="11">
        <v>7.75</v>
      </c>
    </row>
    <row r="273" spans="1:26" x14ac:dyDescent="0.25">
      <c r="A273" s="32" t="s">
        <v>27</v>
      </c>
      <c r="B273" s="33">
        <v>46288</v>
      </c>
      <c r="C273" s="34">
        <v>39</v>
      </c>
      <c r="U273" s="91"/>
      <c r="V273" s="92"/>
      <c r="W273" s="8">
        <f t="shared" si="27"/>
        <v>0</v>
      </c>
      <c r="X273" s="9">
        <f t="shared" si="28"/>
        <v>-174.80645161290323</v>
      </c>
      <c r="Y273" s="10">
        <f t="shared" si="26"/>
        <v>-1354.75</v>
      </c>
      <c r="Z273" s="11">
        <v>7.75</v>
      </c>
    </row>
    <row r="274" spans="1:26" x14ac:dyDescent="0.25">
      <c r="A274" s="32" t="s">
        <v>26</v>
      </c>
      <c r="B274" s="33">
        <v>46289</v>
      </c>
      <c r="U274" s="91"/>
      <c r="V274" s="92"/>
      <c r="W274" s="8">
        <f t="shared" si="27"/>
        <v>0</v>
      </c>
      <c r="X274" s="9">
        <f t="shared" si="28"/>
        <v>-175.80645161290323</v>
      </c>
      <c r="Y274" s="10">
        <f t="shared" si="26"/>
        <v>-1362.5</v>
      </c>
      <c r="Z274" s="11">
        <v>7.75</v>
      </c>
    </row>
    <row r="275" spans="1:26" x14ac:dyDescent="0.25">
      <c r="A275" s="32" t="s">
        <v>21</v>
      </c>
      <c r="B275" s="33">
        <v>46290</v>
      </c>
      <c r="U275" s="91"/>
      <c r="V275" s="92"/>
      <c r="W275" s="8">
        <f t="shared" si="27"/>
        <v>0</v>
      </c>
      <c r="X275" s="9">
        <f t="shared" si="28"/>
        <v>-176.80645161290323</v>
      </c>
      <c r="Y275" s="10">
        <f t="shared" si="26"/>
        <v>-1370.25</v>
      </c>
      <c r="Z275" s="11">
        <v>7.75</v>
      </c>
    </row>
    <row r="276" spans="1:26" x14ac:dyDescent="0.25">
      <c r="A276" s="32" t="s">
        <v>22</v>
      </c>
      <c r="B276" s="33">
        <v>46291</v>
      </c>
      <c r="W276" s="8">
        <f t="shared" si="27"/>
        <v>0</v>
      </c>
      <c r="Y276" s="10">
        <f t="shared" si="26"/>
        <v>-1370.25</v>
      </c>
    </row>
    <row r="277" spans="1:26" x14ac:dyDescent="0.25">
      <c r="A277" s="57" t="s">
        <v>23</v>
      </c>
      <c r="B277" s="97">
        <v>46292</v>
      </c>
      <c r="C277" s="44"/>
      <c r="D277" s="45"/>
      <c r="E277" s="46"/>
      <c r="F277" s="12"/>
      <c r="G277" s="14"/>
      <c r="H277" s="47"/>
      <c r="I277" s="48"/>
      <c r="J277" s="48"/>
      <c r="K277" s="49"/>
      <c r="L277" s="12"/>
      <c r="M277" s="12"/>
      <c r="N277" s="13"/>
      <c r="O277" s="13"/>
      <c r="P277" s="14"/>
      <c r="Q277" s="15"/>
      <c r="R277" s="15"/>
      <c r="S277" s="16"/>
      <c r="T277" s="14"/>
      <c r="U277" s="50"/>
      <c r="V277" s="51"/>
      <c r="W277" s="99">
        <f t="shared" si="27"/>
        <v>0</v>
      </c>
      <c r="X277" s="52"/>
      <c r="Y277" s="56">
        <f t="shared" si="26"/>
        <v>-1370.25</v>
      </c>
      <c r="Z277" s="17"/>
    </row>
    <row r="278" spans="1:26" x14ac:dyDescent="0.25">
      <c r="A278" s="40" t="s">
        <v>24</v>
      </c>
      <c r="B278" s="33">
        <v>46293</v>
      </c>
      <c r="U278" s="91"/>
      <c r="V278" s="92"/>
      <c r="W278" s="59">
        <f t="shared" si="27"/>
        <v>0</v>
      </c>
      <c r="X278" s="9">
        <f>+Y278/Z278</f>
        <v>-177.80645161290323</v>
      </c>
      <c r="Y278" s="10">
        <f t="shared" si="26"/>
        <v>-1378</v>
      </c>
      <c r="Z278" s="11">
        <v>7.75</v>
      </c>
    </row>
    <row r="279" spans="1:26" x14ac:dyDescent="0.25">
      <c r="A279" s="32" t="s">
        <v>26</v>
      </c>
      <c r="B279" s="33">
        <v>46294</v>
      </c>
      <c r="U279" s="91"/>
      <c r="V279" s="92"/>
      <c r="W279" s="8">
        <f t="shared" si="27"/>
        <v>0</v>
      </c>
      <c r="X279" s="9">
        <f>+Y279/Z279</f>
        <v>-178.80645161290323</v>
      </c>
      <c r="Y279" s="10">
        <f t="shared" si="26"/>
        <v>-1385.75</v>
      </c>
      <c r="Z279" s="11">
        <v>7.75</v>
      </c>
    </row>
    <row r="280" spans="1:26" x14ac:dyDescent="0.25">
      <c r="A280" s="32" t="s">
        <v>27</v>
      </c>
      <c r="B280" s="33">
        <v>46295</v>
      </c>
      <c r="C280" s="34">
        <v>40</v>
      </c>
      <c r="U280" s="91"/>
      <c r="V280" s="92"/>
      <c r="W280" s="8">
        <f t="shared" si="27"/>
        <v>0</v>
      </c>
      <c r="X280" s="9">
        <f>+Y280/Z280</f>
        <v>-179.80645161290323</v>
      </c>
      <c r="Y280" s="10">
        <f t="shared" si="26"/>
        <v>-1393.5</v>
      </c>
      <c r="Z280" s="11">
        <v>7.75</v>
      </c>
    </row>
    <row r="281" spans="1:26" x14ac:dyDescent="0.25">
      <c r="A281" s="32" t="s">
        <v>26</v>
      </c>
      <c r="B281" s="33">
        <v>46296</v>
      </c>
      <c r="U281" s="91"/>
      <c r="V281" s="92"/>
      <c r="W281" s="8">
        <f t="shared" si="27"/>
        <v>0</v>
      </c>
      <c r="X281" s="9">
        <f>+Y281/Z281</f>
        <v>-180.80645161290323</v>
      </c>
      <c r="Y281" s="10">
        <f t="shared" si="26"/>
        <v>-1401.25</v>
      </c>
      <c r="Z281" s="11">
        <v>7.75</v>
      </c>
    </row>
    <row r="282" spans="1:26" x14ac:dyDescent="0.25">
      <c r="A282" s="32" t="s">
        <v>21</v>
      </c>
      <c r="B282" s="33">
        <v>46297</v>
      </c>
      <c r="U282" s="91"/>
      <c r="V282" s="92"/>
      <c r="W282" s="8">
        <f t="shared" si="27"/>
        <v>0</v>
      </c>
      <c r="X282" s="9">
        <f>+Y282/Z282</f>
        <v>-181.80645161290323</v>
      </c>
      <c r="Y282" s="10">
        <f t="shared" si="26"/>
        <v>-1409</v>
      </c>
      <c r="Z282" s="11">
        <v>7.75</v>
      </c>
    </row>
    <row r="283" spans="1:26" x14ac:dyDescent="0.25">
      <c r="A283" s="32" t="s">
        <v>22</v>
      </c>
      <c r="B283" s="33">
        <v>46298</v>
      </c>
      <c r="W283" s="8">
        <f t="shared" si="27"/>
        <v>0</v>
      </c>
      <c r="Y283" s="10">
        <f t="shared" si="26"/>
        <v>-1409</v>
      </c>
    </row>
    <row r="284" spans="1:26" x14ac:dyDescent="0.25">
      <c r="A284" s="57" t="s">
        <v>23</v>
      </c>
      <c r="B284" s="97">
        <v>46299</v>
      </c>
      <c r="C284" s="44"/>
      <c r="D284" s="45"/>
      <c r="E284" s="46"/>
      <c r="F284" s="12"/>
      <c r="G284" s="14"/>
      <c r="H284" s="47"/>
      <c r="I284" s="48"/>
      <c r="J284" s="48"/>
      <c r="K284" s="49"/>
      <c r="L284" s="12"/>
      <c r="M284" s="12"/>
      <c r="N284" s="13"/>
      <c r="O284" s="13"/>
      <c r="P284" s="14"/>
      <c r="Q284" s="15"/>
      <c r="R284" s="15"/>
      <c r="S284" s="16"/>
      <c r="T284" s="14"/>
      <c r="U284" s="50"/>
      <c r="V284" s="51"/>
      <c r="W284" s="99">
        <f t="shared" si="27"/>
        <v>0</v>
      </c>
      <c r="X284" s="52"/>
      <c r="Y284" s="56">
        <f t="shared" si="26"/>
        <v>-1409</v>
      </c>
      <c r="Z284" s="17"/>
    </row>
    <row r="285" spans="1:26" x14ac:dyDescent="0.25">
      <c r="A285" s="40" t="s">
        <v>24</v>
      </c>
      <c r="B285" s="33">
        <v>46300</v>
      </c>
      <c r="U285" s="91"/>
      <c r="V285" s="92"/>
      <c r="W285" s="59">
        <f t="shared" si="27"/>
        <v>0</v>
      </c>
      <c r="X285" s="55">
        <f t="shared" ref="X285:X289" si="29">+Y285/Z285</f>
        <v>-182.80645161290323</v>
      </c>
      <c r="Y285" s="60">
        <f t="shared" si="26"/>
        <v>-1416.75</v>
      </c>
      <c r="Z285" s="11">
        <v>7.75</v>
      </c>
    </row>
    <row r="286" spans="1:26" x14ac:dyDescent="0.25">
      <c r="A286" s="32" t="s">
        <v>26</v>
      </c>
      <c r="B286" s="33">
        <v>46301</v>
      </c>
      <c r="U286" s="91"/>
      <c r="V286" s="92"/>
      <c r="W286" s="8">
        <f t="shared" si="27"/>
        <v>0</v>
      </c>
      <c r="X286" s="9">
        <f t="shared" si="29"/>
        <v>-183.80645161290323</v>
      </c>
      <c r="Y286" s="10">
        <f t="shared" si="26"/>
        <v>-1424.5</v>
      </c>
      <c r="Z286" s="11">
        <v>7.75</v>
      </c>
    </row>
    <row r="287" spans="1:26" x14ac:dyDescent="0.25">
      <c r="A287" s="32" t="s">
        <v>27</v>
      </c>
      <c r="B287" s="33">
        <v>46302</v>
      </c>
      <c r="C287" s="34">
        <v>41</v>
      </c>
      <c r="U287" s="91"/>
      <c r="V287" s="92"/>
      <c r="W287" s="8">
        <f t="shared" si="27"/>
        <v>0</v>
      </c>
      <c r="X287" s="9">
        <f t="shared" si="29"/>
        <v>-184.80645161290323</v>
      </c>
      <c r="Y287" s="10">
        <f t="shared" si="26"/>
        <v>-1432.25</v>
      </c>
      <c r="Z287" s="11">
        <v>7.75</v>
      </c>
    </row>
    <row r="288" spans="1:26" x14ac:dyDescent="0.25">
      <c r="A288" s="32" t="s">
        <v>26</v>
      </c>
      <c r="B288" s="33">
        <v>46303</v>
      </c>
      <c r="U288" s="91"/>
      <c r="V288" s="92"/>
      <c r="W288" s="8">
        <f t="shared" si="27"/>
        <v>0</v>
      </c>
      <c r="X288" s="9">
        <f t="shared" si="29"/>
        <v>-185.80645161290323</v>
      </c>
      <c r="Y288" s="10">
        <f t="shared" si="26"/>
        <v>-1440</v>
      </c>
      <c r="Z288" s="11">
        <v>7.75</v>
      </c>
    </row>
    <row r="289" spans="1:26" x14ac:dyDescent="0.25">
      <c r="A289" s="32" t="s">
        <v>21</v>
      </c>
      <c r="B289" s="33">
        <v>46304</v>
      </c>
      <c r="U289" s="91"/>
      <c r="V289" s="92"/>
      <c r="W289" s="8">
        <f t="shared" si="27"/>
        <v>0</v>
      </c>
      <c r="X289" s="9">
        <f t="shared" si="29"/>
        <v>-186.80645161290323</v>
      </c>
      <c r="Y289" s="10">
        <f t="shared" si="26"/>
        <v>-1447.75</v>
      </c>
      <c r="Z289" s="11">
        <v>7.75</v>
      </c>
    </row>
    <row r="290" spans="1:26" x14ac:dyDescent="0.25">
      <c r="A290" s="32" t="s">
        <v>22</v>
      </c>
      <c r="B290" s="33">
        <v>46305</v>
      </c>
      <c r="W290" s="8">
        <f t="shared" si="27"/>
        <v>0</v>
      </c>
      <c r="Y290" s="10">
        <f t="shared" si="26"/>
        <v>-1447.75</v>
      </c>
    </row>
    <row r="291" spans="1:26" x14ac:dyDescent="0.25">
      <c r="A291" s="57" t="s">
        <v>23</v>
      </c>
      <c r="B291" s="97">
        <v>46306</v>
      </c>
      <c r="C291" s="44"/>
      <c r="D291" s="45"/>
      <c r="E291" s="46"/>
      <c r="F291" s="12"/>
      <c r="G291" s="14"/>
      <c r="H291" s="47"/>
      <c r="I291" s="48"/>
      <c r="J291" s="48"/>
      <c r="K291" s="49"/>
      <c r="L291" s="12"/>
      <c r="M291" s="12"/>
      <c r="N291" s="13"/>
      <c r="O291" s="13"/>
      <c r="P291" s="14"/>
      <c r="Q291" s="15"/>
      <c r="R291" s="15"/>
      <c r="S291" s="16"/>
      <c r="T291" s="14"/>
      <c r="U291" s="50"/>
      <c r="V291" s="51"/>
      <c r="W291" s="99">
        <f t="shared" si="27"/>
        <v>0</v>
      </c>
      <c r="X291" s="52"/>
      <c r="Y291" s="56">
        <f t="shared" si="26"/>
        <v>-1447.75</v>
      </c>
      <c r="Z291" s="17"/>
    </row>
    <row r="292" spans="1:26" x14ac:dyDescent="0.25">
      <c r="A292" s="40" t="s">
        <v>24</v>
      </c>
      <c r="B292" s="33">
        <v>46307</v>
      </c>
      <c r="U292" s="89"/>
      <c r="V292" s="90"/>
      <c r="W292" s="59">
        <f t="shared" si="27"/>
        <v>0</v>
      </c>
      <c r="X292" s="9">
        <f>+Y292/Z292</f>
        <v>-187.80645161290323</v>
      </c>
      <c r="Y292" s="10">
        <f t="shared" si="26"/>
        <v>-1455.5</v>
      </c>
      <c r="Z292" s="11">
        <v>7.75</v>
      </c>
    </row>
    <row r="293" spans="1:26" x14ac:dyDescent="0.25">
      <c r="A293" s="32" t="s">
        <v>26</v>
      </c>
      <c r="B293" s="33">
        <v>46308</v>
      </c>
      <c r="U293" s="91"/>
      <c r="V293" s="92"/>
      <c r="W293" s="8">
        <f t="shared" si="27"/>
        <v>0</v>
      </c>
      <c r="X293" s="9">
        <f>+Y293/Z293</f>
        <v>-188.80645161290323</v>
      </c>
      <c r="Y293" s="10">
        <f t="shared" si="26"/>
        <v>-1463.25</v>
      </c>
      <c r="Z293" s="11">
        <v>7.75</v>
      </c>
    </row>
    <row r="294" spans="1:26" x14ac:dyDescent="0.25">
      <c r="A294" s="32" t="s">
        <v>27</v>
      </c>
      <c r="B294" s="33">
        <v>46309</v>
      </c>
      <c r="C294" s="34">
        <v>42</v>
      </c>
      <c r="U294" s="91"/>
      <c r="V294" s="92"/>
      <c r="W294" s="8">
        <f t="shared" si="27"/>
        <v>0</v>
      </c>
      <c r="X294" s="9">
        <f>+Y294/Z294</f>
        <v>-189.80645161290323</v>
      </c>
      <c r="Y294" s="10">
        <f t="shared" si="26"/>
        <v>-1471</v>
      </c>
      <c r="Z294" s="11">
        <v>7.75</v>
      </c>
    </row>
    <row r="295" spans="1:26" x14ac:dyDescent="0.25">
      <c r="A295" s="32" t="s">
        <v>26</v>
      </c>
      <c r="B295" s="33">
        <v>46310</v>
      </c>
      <c r="U295" s="91"/>
      <c r="V295" s="92"/>
      <c r="W295" s="8">
        <f t="shared" si="27"/>
        <v>0</v>
      </c>
      <c r="X295" s="9">
        <f>+Y295/Z295</f>
        <v>-190.80645161290323</v>
      </c>
      <c r="Y295" s="10">
        <f t="shared" si="26"/>
        <v>-1478.75</v>
      </c>
      <c r="Z295" s="11">
        <v>7.75</v>
      </c>
    </row>
    <row r="296" spans="1:26" x14ac:dyDescent="0.25">
      <c r="A296" s="32" t="s">
        <v>21</v>
      </c>
      <c r="B296" s="33">
        <v>46311</v>
      </c>
      <c r="U296" s="91"/>
      <c r="V296" s="92"/>
      <c r="W296" s="8">
        <f t="shared" si="27"/>
        <v>0</v>
      </c>
      <c r="X296" s="9">
        <f>+Y296/Z296</f>
        <v>-191.80645161290323</v>
      </c>
      <c r="Y296" s="10">
        <f t="shared" si="26"/>
        <v>-1486.5</v>
      </c>
      <c r="Z296" s="11">
        <v>7.75</v>
      </c>
    </row>
    <row r="297" spans="1:26" x14ac:dyDescent="0.25">
      <c r="A297" s="32" t="s">
        <v>22</v>
      </c>
      <c r="B297" s="33">
        <v>46312</v>
      </c>
      <c r="W297" s="8">
        <f t="shared" si="27"/>
        <v>0</v>
      </c>
      <c r="Y297" s="10">
        <f t="shared" si="26"/>
        <v>-1486.5</v>
      </c>
    </row>
    <row r="298" spans="1:26" x14ac:dyDescent="0.25">
      <c r="A298" s="57" t="s">
        <v>23</v>
      </c>
      <c r="B298" s="97">
        <v>46313</v>
      </c>
      <c r="C298" s="44"/>
      <c r="D298" s="45"/>
      <c r="E298" s="46"/>
      <c r="F298" s="12"/>
      <c r="G298" s="14"/>
      <c r="H298" s="47"/>
      <c r="I298" s="48"/>
      <c r="J298" s="48"/>
      <c r="K298" s="49"/>
      <c r="L298" s="12"/>
      <c r="M298" s="12"/>
      <c r="N298" s="13"/>
      <c r="O298" s="13"/>
      <c r="P298" s="14"/>
      <c r="Q298" s="15"/>
      <c r="R298" s="15"/>
      <c r="S298" s="16"/>
      <c r="T298" s="14"/>
      <c r="U298" s="50"/>
      <c r="V298" s="51"/>
      <c r="W298" s="99">
        <f t="shared" si="27"/>
        <v>0</v>
      </c>
      <c r="X298" s="52"/>
      <c r="Y298" s="56">
        <f t="shared" si="26"/>
        <v>-1486.5</v>
      </c>
      <c r="Z298" s="17"/>
    </row>
    <row r="299" spans="1:26" x14ac:dyDescent="0.25">
      <c r="A299" s="40" t="s">
        <v>24</v>
      </c>
      <c r="B299" s="33">
        <v>46314</v>
      </c>
      <c r="U299" s="89"/>
      <c r="V299" s="90"/>
      <c r="W299" s="59">
        <f t="shared" si="27"/>
        <v>0</v>
      </c>
      <c r="X299" s="55">
        <f>+Y299/Z299</f>
        <v>-192.80645161290323</v>
      </c>
      <c r="Y299" s="60">
        <f t="shared" si="26"/>
        <v>-1494.25</v>
      </c>
      <c r="Z299" s="11">
        <v>7.75</v>
      </c>
    </row>
    <row r="300" spans="1:26" x14ac:dyDescent="0.25">
      <c r="A300" s="32" t="s">
        <v>26</v>
      </c>
      <c r="B300" s="33">
        <v>46315</v>
      </c>
      <c r="U300" s="91"/>
      <c r="V300" s="92"/>
      <c r="W300" s="8">
        <f t="shared" si="27"/>
        <v>0</v>
      </c>
      <c r="X300" s="9">
        <f>+Y300/Z300</f>
        <v>-193.80645161290323</v>
      </c>
      <c r="Y300" s="10">
        <f t="shared" si="26"/>
        <v>-1502</v>
      </c>
      <c r="Z300" s="11">
        <v>7.75</v>
      </c>
    </row>
    <row r="301" spans="1:26" x14ac:dyDescent="0.25">
      <c r="A301" s="32" t="s">
        <v>27</v>
      </c>
      <c r="B301" s="33">
        <v>46316</v>
      </c>
      <c r="C301" s="34">
        <v>43</v>
      </c>
      <c r="U301" s="91"/>
      <c r="V301" s="92"/>
      <c r="W301" s="8">
        <f t="shared" si="27"/>
        <v>0</v>
      </c>
      <c r="X301" s="9">
        <f>+Y301/Z301</f>
        <v>-194.80645161290323</v>
      </c>
      <c r="Y301" s="10">
        <f t="shared" si="26"/>
        <v>-1509.75</v>
      </c>
      <c r="Z301" s="11">
        <v>7.75</v>
      </c>
    </row>
    <row r="302" spans="1:26" x14ac:dyDescent="0.25">
      <c r="A302" s="32" t="s">
        <v>26</v>
      </c>
      <c r="B302" s="33">
        <v>46317</v>
      </c>
      <c r="U302" s="91"/>
      <c r="V302" s="92"/>
      <c r="W302" s="8">
        <f t="shared" si="27"/>
        <v>0</v>
      </c>
      <c r="X302" s="9">
        <f>+Y302/Z302</f>
        <v>-195.80645161290323</v>
      </c>
      <c r="Y302" s="10">
        <f t="shared" si="26"/>
        <v>-1517.5</v>
      </c>
      <c r="Z302" s="11">
        <v>7.75</v>
      </c>
    </row>
    <row r="303" spans="1:26" x14ac:dyDescent="0.25">
      <c r="A303" s="32" t="s">
        <v>21</v>
      </c>
      <c r="B303" s="33">
        <v>46318</v>
      </c>
      <c r="U303" s="91"/>
      <c r="V303" s="92"/>
      <c r="W303" s="8">
        <f t="shared" si="27"/>
        <v>0</v>
      </c>
      <c r="X303" s="9">
        <f>+Y303/Z303</f>
        <v>-196.80645161290323</v>
      </c>
      <c r="Y303" s="10">
        <f t="shared" si="26"/>
        <v>-1525.25</v>
      </c>
      <c r="Z303" s="11">
        <v>7.75</v>
      </c>
    </row>
    <row r="304" spans="1:26" x14ac:dyDescent="0.25">
      <c r="A304" s="32" t="s">
        <v>22</v>
      </c>
      <c r="B304" s="33">
        <v>46319</v>
      </c>
      <c r="W304" s="8">
        <f t="shared" si="27"/>
        <v>0</v>
      </c>
      <c r="Y304" s="10">
        <f t="shared" si="26"/>
        <v>-1525.25</v>
      </c>
    </row>
    <row r="305" spans="1:27" x14ac:dyDescent="0.25">
      <c r="A305" s="57" t="s">
        <v>23</v>
      </c>
      <c r="B305" s="97">
        <v>46320</v>
      </c>
      <c r="C305" s="44"/>
      <c r="D305" s="45"/>
      <c r="E305" s="46"/>
      <c r="F305" s="12"/>
      <c r="G305" s="14"/>
      <c r="H305" s="47"/>
      <c r="I305" s="48"/>
      <c r="J305" s="48"/>
      <c r="K305" s="49"/>
      <c r="L305" s="12"/>
      <c r="M305" s="12"/>
      <c r="N305" s="13"/>
      <c r="O305" s="13"/>
      <c r="P305" s="14"/>
      <c r="Q305" s="15"/>
      <c r="R305" s="15"/>
      <c r="S305" s="16"/>
      <c r="T305" s="14"/>
      <c r="U305" s="50"/>
      <c r="V305" s="51"/>
      <c r="W305" s="99">
        <f t="shared" si="27"/>
        <v>0</v>
      </c>
      <c r="X305" s="52"/>
      <c r="Y305" s="56">
        <f t="shared" si="26"/>
        <v>-1525.25</v>
      </c>
      <c r="Z305" s="17"/>
    </row>
    <row r="306" spans="1:27" x14ac:dyDescent="0.25">
      <c r="A306" s="40" t="s">
        <v>24</v>
      </c>
      <c r="B306" s="33">
        <v>46321</v>
      </c>
      <c r="U306" s="89"/>
      <c r="V306" s="90"/>
      <c r="W306" s="59">
        <f t="shared" si="27"/>
        <v>0</v>
      </c>
      <c r="X306" s="9">
        <f>+Y306/Z306</f>
        <v>-197.80645161290323</v>
      </c>
      <c r="Y306" s="10">
        <f t="shared" si="26"/>
        <v>-1533</v>
      </c>
      <c r="Z306" s="11">
        <v>7.75</v>
      </c>
      <c r="AA306" s="32"/>
    </row>
    <row r="307" spans="1:27" x14ac:dyDescent="0.25">
      <c r="A307" s="32" t="s">
        <v>26</v>
      </c>
      <c r="B307" s="33">
        <v>46322</v>
      </c>
      <c r="U307" s="91"/>
      <c r="V307" s="92"/>
      <c r="W307" s="8">
        <f t="shared" si="27"/>
        <v>0</v>
      </c>
      <c r="X307" s="9">
        <f>+Y307/Z307</f>
        <v>-198.80645161290323</v>
      </c>
      <c r="Y307" s="10">
        <f t="shared" si="26"/>
        <v>-1540.75</v>
      </c>
      <c r="Z307" s="11">
        <v>7.75</v>
      </c>
      <c r="AA307" s="32"/>
    </row>
    <row r="308" spans="1:27" x14ac:dyDescent="0.25">
      <c r="A308" s="32" t="s">
        <v>27</v>
      </c>
      <c r="B308" s="33">
        <v>46323</v>
      </c>
      <c r="C308" s="34">
        <v>44</v>
      </c>
      <c r="U308" s="91"/>
      <c r="V308" s="92"/>
      <c r="W308" s="8">
        <f t="shared" si="27"/>
        <v>0</v>
      </c>
      <c r="X308" s="9">
        <f>+Y308/Z308</f>
        <v>-199.80645161290323</v>
      </c>
      <c r="Y308" s="10">
        <f t="shared" si="26"/>
        <v>-1548.5</v>
      </c>
      <c r="Z308" s="11">
        <v>7.75</v>
      </c>
      <c r="AA308" s="32"/>
    </row>
    <row r="309" spans="1:27" x14ac:dyDescent="0.25">
      <c r="A309" s="32" t="s">
        <v>26</v>
      </c>
      <c r="B309" s="33">
        <v>46324</v>
      </c>
      <c r="U309" s="91"/>
      <c r="V309" s="92"/>
      <c r="W309" s="8">
        <f t="shared" si="27"/>
        <v>0</v>
      </c>
      <c r="X309" s="9">
        <f>+Y309/Z309</f>
        <v>-200.80645161290323</v>
      </c>
      <c r="Y309" s="10">
        <f t="shared" si="26"/>
        <v>-1556.25</v>
      </c>
      <c r="Z309" s="11">
        <v>7.75</v>
      </c>
      <c r="AA309" s="32"/>
    </row>
    <row r="310" spans="1:27" x14ac:dyDescent="0.25">
      <c r="A310" s="32" t="s">
        <v>21</v>
      </c>
      <c r="B310" s="33">
        <v>46325</v>
      </c>
      <c r="U310" s="91"/>
      <c r="V310" s="92"/>
      <c r="W310" s="8">
        <f t="shared" si="27"/>
        <v>0</v>
      </c>
      <c r="X310" s="9">
        <f>+Y310/Z310</f>
        <v>-201.80645161290323</v>
      </c>
      <c r="Y310" s="10">
        <f t="shared" si="26"/>
        <v>-1564</v>
      </c>
      <c r="Z310" s="11">
        <v>7.75</v>
      </c>
      <c r="AA310" s="32"/>
    </row>
    <row r="311" spans="1:27" x14ac:dyDescent="0.25">
      <c r="A311" s="32" t="s">
        <v>22</v>
      </c>
      <c r="B311" s="33">
        <v>46326</v>
      </c>
      <c r="W311" s="8">
        <f t="shared" si="27"/>
        <v>0</v>
      </c>
      <c r="Y311" s="10">
        <f t="shared" si="26"/>
        <v>-1564</v>
      </c>
      <c r="AA311" s="32"/>
    </row>
    <row r="312" spans="1:27" x14ac:dyDescent="0.25">
      <c r="A312" s="57" t="s">
        <v>23</v>
      </c>
      <c r="B312" s="97">
        <v>46327</v>
      </c>
      <c r="C312" s="44"/>
      <c r="D312" s="45"/>
      <c r="E312" s="46"/>
      <c r="F312" s="12"/>
      <c r="G312" s="14"/>
      <c r="H312" s="47"/>
      <c r="I312" s="48"/>
      <c r="J312" s="48"/>
      <c r="K312" s="49"/>
      <c r="L312" s="12"/>
      <c r="M312" s="12"/>
      <c r="N312" s="13"/>
      <c r="O312" s="13"/>
      <c r="P312" s="14"/>
      <c r="Q312" s="15"/>
      <c r="R312" s="15"/>
      <c r="S312" s="16"/>
      <c r="T312" s="14"/>
      <c r="U312" s="50"/>
      <c r="V312" s="51"/>
      <c r="W312" s="99">
        <f t="shared" si="27"/>
        <v>0</v>
      </c>
      <c r="X312" s="52"/>
      <c r="Y312" s="56">
        <f>+W312-Z312+Y311</f>
        <v>-1564</v>
      </c>
      <c r="Z312" s="17"/>
      <c r="AA312" s="32"/>
    </row>
    <row r="313" spans="1:27" x14ac:dyDescent="0.25">
      <c r="A313" s="40" t="s">
        <v>24</v>
      </c>
      <c r="B313" s="33">
        <v>46328</v>
      </c>
      <c r="U313" s="89"/>
      <c r="V313" s="90"/>
      <c r="W313" s="59">
        <f t="shared" si="27"/>
        <v>0</v>
      </c>
      <c r="X313" s="55">
        <f>+Y313/Z313</f>
        <v>-202.80645161290323</v>
      </c>
      <c r="Y313" s="60">
        <f>+W313-Z313+Y312</f>
        <v>-1571.75</v>
      </c>
      <c r="Z313" s="11">
        <v>7.75</v>
      </c>
      <c r="AA313" s="32"/>
    </row>
    <row r="314" spans="1:27" x14ac:dyDescent="0.25">
      <c r="A314" s="32" t="s">
        <v>26</v>
      </c>
      <c r="B314" s="33">
        <v>46329</v>
      </c>
      <c r="U314" s="91"/>
      <c r="V314" s="92"/>
      <c r="W314" s="8">
        <f t="shared" si="27"/>
        <v>0</v>
      </c>
      <c r="X314" s="9">
        <f>+Y314/Z314</f>
        <v>-203.80645161290323</v>
      </c>
      <c r="Y314" s="10">
        <f t="shared" si="26"/>
        <v>-1579.5</v>
      </c>
      <c r="Z314" s="11">
        <v>7.75</v>
      </c>
      <c r="AA314" s="32"/>
    </row>
    <row r="315" spans="1:27" x14ac:dyDescent="0.25">
      <c r="A315" s="32" t="s">
        <v>27</v>
      </c>
      <c r="B315" s="33">
        <v>46330</v>
      </c>
      <c r="C315" s="34">
        <v>45</v>
      </c>
      <c r="U315" s="91"/>
      <c r="V315" s="92"/>
      <c r="W315" s="8">
        <f t="shared" si="27"/>
        <v>0</v>
      </c>
      <c r="X315" s="9">
        <f>+Y315/Z315</f>
        <v>-204.80645161290323</v>
      </c>
      <c r="Y315" s="10">
        <f t="shared" si="26"/>
        <v>-1587.25</v>
      </c>
      <c r="Z315" s="11">
        <v>7.75</v>
      </c>
      <c r="AA315" s="32"/>
    </row>
    <row r="316" spans="1:27" x14ac:dyDescent="0.25">
      <c r="A316" s="32" t="s">
        <v>26</v>
      </c>
      <c r="B316" s="33">
        <v>46331</v>
      </c>
      <c r="U316" s="91"/>
      <c r="V316" s="92"/>
      <c r="W316" s="8">
        <f t="shared" si="27"/>
        <v>0</v>
      </c>
      <c r="X316" s="9">
        <f>+Y316/Z316</f>
        <v>-205.80645161290323</v>
      </c>
      <c r="Y316" s="10">
        <f t="shared" ref="Y316:Y361" si="30">+W316-Z316+Y315</f>
        <v>-1595</v>
      </c>
      <c r="Z316" s="11">
        <v>7.75</v>
      </c>
      <c r="AA316" s="32"/>
    </row>
    <row r="317" spans="1:27" x14ac:dyDescent="0.25">
      <c r="A317" s="32" t="s">
        <v>21</v>
      </c>
      <c r="B317" s="33">
        <v>46332</v>
      </c>
      <c r="U317" s="91"/>
      <c r="V317" s="92"/>
      <c r="W317" s="8">
        <f t="shared" si="27"/>
        <v>0</v>
      </c>
      <c r="X317" s="9">
        <f>+Y317/Z317</f>
        <v>-206.80645161290323</v>
      </c>
      <c r="Y317" s="10">
        <f t="shared" si="30"/>
        <v>-1602.75</v>
      </c>
      <c r="Z317" s="11">
        <v>7.75</v>
      </c>
      <c r="AA317" s="32"/>
    </row>
    <row r="318" spans="1:27" x14ac:dyDescent="0.25">
      <c r="A318" s="32" t="s">
        <v>22</v>
      </c>
      <c r="B318" s="33">
        <v>46333</v>
      </c>
      <c r="W318" s="8">
        <f t="shared" si="27"/>
        <v>0</v>
      </c>
      <c r="Y318" s="10">
        <f t="shared" si="30"/>
        <v>-1602.75</v>
      </c>
      <c r="AA318" s="32"/>
    </row>
    <row r="319" spans="1:27" x14ac:dyDescent="0.25">
      <c r="A319" s="57" t="s">
        <v>23</v>
      </c>
      <c r="B319" s="97">
        <v>46334</v>
      </c>
      <c r="C319" s="44"/>
      <c r="D319" s="45"/>
      <c r="E319" s="46"/>
      <c r="F319" s="12"/>
      <c r="G319" s="14"/>
      <c r="H319" s="47"/>
      <c r="I319" s="48"/>
      <c r="J319" s="48"/>
      <c r="K319" s="49"/>
      <c r="L319" s="12"/>
      <c r="M319" s="12"/>
      <c r="N319" s="13"/>
      <c r="O319" s="13"/>
      <c r="P319" s="14"/>
      <c r="Q319" s="15"/>
      <c r="R319" s="15"/>
      <c r="S319" s="16"/>
      <c r="T319" s="14"/>
      <c r="U319" s="50"/>
      <c r="V319" s="51"/>
      <c r="W319" s="99">
        <f t="shared" si="27"/>
        <v>0</v>
      </c>
      <c r="X319" s="52"/>
      <c r="Y319" s="56">
        <f t="shared" si="30"/>
        <v>-1602.75</v>
      </c>
      <c r="Z319" s="17"/>
      <c r="AA319" s="32"/>
    </row>
    <row r="320" spans="1:27" x14ac:dyDescent="0.25">
      <c r="A320" s="40" t="s">
        <v>24</v>
      </c>
      <c r="B320" s="33">
        <v>46335</v>
      </c>
      <c r="U320" s="89"/>
      <c r="V320" s="90"/>
      <c r="W320" s="59">
        <f t="shared" si="27"/>
        <v>0</v>
      </c>
      <c r="X320" s="9">
        <f t="shared" ref="X320:X331" si="31">+Y320/Z320</f>
        <v>-207.80645161290323</v>
      </c>
      <c r="Y320" s="10">
        <f t="shared" si="30"/>
        <v>-1610.5</v>
      </c>
      <c r="Z320" s="11">
        <v>7.75</v>
      </c>
      <c r="AA320" s="32"/>
    </row>
    <row r="321" spans="1:27" x14ac:dyDescent="0.25">
      <c r="A321" s="32" t="s">
        <v>26</v>
      </c>
      <c r="B321" s="33">
        <v>46336</v>
      </c>
      <c r="U321" s="91"/>
      <c r="V321" s="92"/>
      <c r="W321" s="8">
        <f t="shared" si="27"/>
        <v>0</v>
      </c>
      <c r="X321" s="9">
        <f t="shared" si="31"/>
        <v>-208.80645161290323</v>
      </c>
      <c r="Y321" s="10">
        <f t="shared" si="30"/>
        <v>-1618.25</v>
      </c>
      <c r="Z321" s="11">
        <v>7.75</v>
      </c>
      <c r="AA321" s="32"/>
    </row>
    <row r="322" spans="1:27" x14ac:dyDescent="0.25">
      <c r="A322" s="32" t="s">
        <v>27</v>
      </c>
      <c r="B322" s="33">
        <v>46337</v>
      </c>
      <c r="C322" s="34">
        <v>46</v>
      </c>
      <c r="U322" s="91"/>
      <c r="V322" s="92"/>
      <c r="W322" s="8">
        <f t="shared" ref="W322:W368" si="32">(V322-U322)*24</f>
        <v>0</v>
      </c>
      <c r="X322" s="9">
        <f t="shared" si="31"/>
        <v>-209.80645161290323</v>
      </c>
      <c r="Y322" s="10">
        <f t="shared" si="30"/>
        <v>-1626</v>
      </c>
      <c r="Z322" s="11">
        <v>7.75</v>
      </c>
      <c r="AA322" s="32"/>
    </row>
    <row r="323" spans="1:27" x14ac:dyDescent="0.25">
      <c r="A323" s="32" t="s">
        <v>26</v>
      </c>
      <c r="B323" s="33">
        <v>46338</v>
      </c>
      <c r="U323" s="91"/>
      <c r="V323" s="92"/>
      <c r="W323" s="8">
        <f t="shared" si="32"/>
        <v>0</v>
      </c>
      <c r="X323" s="9">
        <f t="shared" si="31"/>
        <v>-210.80645161290323</v>
      </c>
      <c r="Y323" s="10">
        <f t="shared" si="30"/>
        <v>-1633.75</v>
      </c>
      <c r="Z323" s="11">
        <v>7.75</v>
      </c>
      <c r="AA323" s="32"/>
    </row>
    <row r="324" spans="1:27" x14ac:dyDescent="0.25">
      <c r="A324" s="32" t="s">
        <v>21</v>
      </c>
      <c r="B324" s="33">
        <v>46339</v>
      </c>
      <c r="U324" s="91"/>
      <c r="V324" s="92"/>
      <c r="W324" s="8">
        <f t="shared" si="32"/>
        <v>0</v>
      </c>
      <c r="X324" s="9">
        <f t="shared" si="31"/>
        <v>-211.80645161290323</v>
      </c>
      <c r="Y324" s="10">
        <f t="shared" si="30"/>
        <v>-1641.5</v>
      </c>
      <c r="Z324" s="11">
        <v>7.75</v>
      </c>
      <c r="AA324" s="32"/>
    </row>
    <row r="325" spans="1:27" x14ac:dyDescent="0.25">
      <c r="A325" s="32" t="s">
        <v>22</v>
      </c>
      <c r="B325" s="33">
        <v>46340</v>
      </c>
      <c r="W325" s="8">
        <f t="shared" si="32"/>
        <v>0</v>
      </c>
      <c r="Y325" s="10">
        <f t="shared" si="30"/>
        <v>-1641.5</v>
      </c>
      <c r="AA325" s="32"/>
    </row>
    <row r="326" spans="1:27" x14ac:dyDescent="0.25">
      <c r="A326" s="57" t="s">
        <v>23</v>
      </c>
      <c r="B326" s="97">
        <v>46341</v>
      </c>
      <c r="C326" s="44"/>
      <c r="D326" s="45"/>
      <c r="E326" s="46"/>
      <c r="F326" s="12"/>
      <c r="G326" s="14"/>
      <c r="H326" s="47"/>
      <c r="I326" s="48"/>
      <c r="J326" s="48"/>
      <c r="K326" s="49"/>
      <c r="L326" s="12"/>
      <c r="M326" s="12"/>
      <c r="N326" s="13"/>
      <c r="O326" s="13"/>
      <c r="P326" s="14"/>
      <c r="Q326" s="15"/>
      <c r="R326" s="15"/>
      <c r="S326" s="16"/>
      <c r="T326" s="14"/>
      <c r="U326" s="50"/>
      <c r="V326" s="51"/>
      <c r="W326" s="99">
        <f t="shared" si="32"/>
        <v>0</v>
      </c>
      <c r="Y326" s="10">
        <f t="shared" si="30"/>
        <v>-1641.5</v>
      </c>
      <c r="AA326" s="32"/>
    </row>
    <row r="327" spans="1:27" x14ac:dyDescent="0.25">
      <c r="A327" s="40" t="s">
        <v>24</v>
      </c>
      <c r="B327" s="33">
        <v>46342</v>
      </c>
      <c r="U327" s="89"/>
      <c r="V327" s="90"/>
      <c r="W327" s="59">
        <f t="shared" si="32"/>
        <v>0</v>
      </c>
      <c r="X327" s="9">
        <f t="shared" si="31"/>
        <v>-212.80645161290323</v>
      </c>
      <c r="Y327" s="10">
        <f t="shared" si="30"/>
        <v>-1649.25</v>
      </c>
      <c r="Z327" s="11">
        <v>7.75</v>
      </c>
      <c r="AA327" s="32"/>
    </row>
    <row r="328" spans="1:27" x14ac:dyDescent="0.25">
      <c r="A328" s="32" t="s">
        <v>26</v>
      </c>
      <c r="B328" s="33">
        <v>46343</v>
      </c>
      <c r="U328" s="91"/>
      <c r="V328" s="92"/>
      <c r="W328" s="8">
        <f t="shared" si="32"/>
        <v>0</v>
      </c>
      <c r="X328" s="9">
        <f t="shared" si="31"/>
        <v>-213.80645161290323</v>
      </c>
      <c r="Y328" s="10">
        <f t="shared" si="30"/>
        <v>-1657</v>
      </c>
      <c r="Z328" s="11">
        <v>7.75</v>
      </c>
      <c r="AA328" s="32"/>
    </row>
    <row r="329" spans="1:27" x14ac:dyDescent="0.25">
      <c r="A329" s="32" t="s">
        <v>27</v>
      </c>
      <c r="B329" s="33">
        <v>46344</v>
      </c>
      <c r="C329" s="34">
        <v>47</v>
      </c>
      <c r="U329" s="91"/>
      <c r="V329" s="92"/>
      <c r="W329" s="8">
        <f t="shared" si="32"/>
        <v>0</v>
      </c>
      <c r="X329" s="9">
        <f t="shared" si="31"/>
        <v>-214.80645161290323</v>
      </c>
      <c r="Y329" s="10">
        <f t="shared" si="30"/>
        <v>-1664.75</v>
      </c>
      <c r="Z329" s="11">
        <v>7.75</v>
      </c>
      <c r="AA329" s="32"/>
    </row>
    <row r="330" spans="1:27" x14ac:dyDescent="0.25">
      <c r="A330" s="32" t="s">
        <v>26</v>
      </c>
      <c r="B330" s="33">
        <v>46345</v>
      </c>
      <c r="U330" s="91"/>
      <c r="V330" s="92"/>
      <c r="W330" s="8">
        <f t="shared" si="32"/>
        <v>0</v>
      </c>
      <c r="X330" s="9">
        <f t="shared" si="31"/>
        <v>-215.80645161290323</v>
      </c>
      <c r="Y330" s="10">
        <f t="shared" si="30"/>
        <v>-1672.5</v>
      </c>
      <c r="Z330" s="11">
        <v>7.75</v>
      </c>
      <c r="AA330" s="32"/>
    </row>
    <row r="331" spans="1:27" x14ac:dyDescent="0.25">
      <c r="A331" s="32" t="s">
        <v>21</v>
      </c>
      <c r="B331" s="33">
        <v>46346</v>
      </c>
      <c r="U331" s="91"/>
      <c r="V331" s="92"/>
      <c r="W331" s="8">
        <f t="shared" si="32"/>
        <v>0</v>
      </c>
      <c r="X331" s="9">
        <f t="shared" si="31"/>
        <v>-216.80645161290323</v>
      </c>
      <c r="Y331" s="10">
        <f t="shared" si="30"/>
        <v>-1680.25</v>
      </c>
      <c r="Z331" s="11">
        <v>7.75</v>
      </c>
      <c r="AA331" s="32"/>
    </row>
    <row r="332" spans="1:27" x14ac:dyDescent="0.25">
      <c r="A332" s="32" t="s">
        <v>22</v>
      </c>
      <c r="B332" s="33">
        <v>46347</v>
      </c>
      <c r="W332" s="8">
        <f t="shared" si="32"/>
        <v>0</v>
      </c>
      <c r="Y332" s="10">
        <f t="shared" si="30"/>
        <v>-1680.25</v>
      </c>
      <c r="AA332" s="32"/>
    </row>
    <row r="333" spans="1:27" x14ac:dyDescent="0.25">
      <c r="A333" s="57" t="s">
        <v>23</v>
      </c>
      <c r="B333" s="97">
        <v>46348</v>
      </c>
      <c r="C333" s="44"/>
      <c r="D333" s="45"/>
      <c r="E333" s="46"/>
      <c r="F333" s="12"/>
      <c r="G333" s="14"/>
      <c r="H333" s="47"/>
      <c r="I333" s="48"/>
      <c r="J333" s="48"/>
      <c r="K333" s="49"/>
      <c r="L333" s="12"/>
      <c r="M333" s="12"/>
      <c r="N333" s="13"/>
      <c r="O333" s="13"/>
      <c r="P333" s="14"/>
      <c r="Q333" s="15"/>
      <c r="R333" s="15"/>
      <c r="S333" s="16"/>
      <c r="T333" s="14"/>
      <c r="U333" s="50"/>
      <c r="V333" s="51"/>
      <c r="W333" s="99">
        <f t="shared" si="32"/>
        <v>0</v>
      </c>
      <c r="X333" s="52"/>
      <c r="Y333" s="56">
        <f t="shared" si="30"/>
        <v>-1680.25</v>
      </c>
      <c r="Z333" s="17"/>
      <c r="AA333" s="32"/>
    </row>
    <row r="334" spans="1:27" x14ac:dyDescent="0.25">
      <c r="A334" s="40" t="s">
        <v>24</v>
      </c>
      <c r="B334" s="33">
        <v>46349</v>
      </c>
      <c r="U334" s="89"/>
      <c r="V334" s="90"/>
      <c r="W334" s="59">
        <f t="shared" si="32"/>
        <v>0</v>
      </c>
      <c r="X334" s="9">
        <f>+Y334/Z334</f>
        <v>-217.80645161290323</v>
      </c>
      <c r="Y334" s="10">
        <f t="shared" si="30"/>
        <v>-1688</v>
      </c>
      <c r="Z334" s="11">
        <v>7.75</v>
      </c>
      <c r="AA334" s="32"/>
    </row>
    <row r="335" spans="1:27" x14ac:dyDescent="0.25">
      <c r="A335" s="32" t="s">
        <v>26</v>
      </c>
      <c r="B335" s="33">
        <v>46350</v>
      </c>
      <c r="U335" s="91"/>
      <c r="V335" s="92"/>
      <c r="W335" s="8">
        <f t="shared" si="32"/>
        <v>0</v>
      </c>
      <c r="X335" s="9">
        <f>+Y335/Z335</f>
        <v>-218.80645161290323</v>
      </c>
      <c r="Y335" s="10">
        <f t="shared" si="30"/>
        <v>-1695.75</v>
      </c>
      <c r="Z335" s="11">
        <v>7.75</v>
      </c>
      <c r="AA335" s="32"/>
    </row>
    <row r="336" spans="1:27" x14ac:dyDescent="0.25">
      <c r="A336" s="32" t="s">
        <v>27</v>
      </c>
      <c r="B336" s="33">
        <v>46351</v>
      </c>
      <c r="C336" s="34">
        <v>48</v>
      </c>
      <c r="U336" s="91"/>
      <c r="V336" s="92"/>
      <c r="W336" s="8">
        <f t="shared" si="32"/>
        <v>0</v>
      </c>
      <c r="X336" s="9">
        <f>+Y336/Z336</f>
        <v>-219.80645161290323</v>
      </c>
      <c r="Y336" s="10">
        <f t="shared" si="30"/>
        <v>-1703.5</v>
      </c>
      <c r="Z336" s="11">
        <v>7.75</v>
      </c>
      <c r="AA336" s="32"/>
    </row>
    <row r="337" spans="1:27" x14ac:dyDescent="0.25">
      <c r="A337" s="32" t="s">
        <v>26</v>
      </c>
      <c r="B337" s="33">
        <v>46352</v>
      </c>
      <c r="U337" s="91"/>
      <c r="V337" s="92"/>
      <c r="W337" s="8">
        <f t="shared" si="32"/>
        <v>0</v>
      </c>
      <c r="X337" s="9">
        <f>+Y337/Z337</f>
        <v>-220.80645161290323</v>
      </c>
      <c r="Y337" s="10">
        <f t="shared" si="30"/>
        <v>-1711.25</v>
      </c>
      <c r="Z337" s="11">
        <v>7.75</v>
      </c>
      <c r="AA337" s="32"/>
    </row>
    <row r="338" spans="1:27" x14ac:dyDescent="0.25">
      <c r="A338" s="32" t="s">
        <v>21</v>
      </c>
      <c r="B338" s="33">
        <v>46353</v>
      </c>
      <c r="U338" s="91"/>
      <c r="V338" s="92"/>
      <c r="W338" s="8">
        <f t="shared" si="32"/>
        <v>0</v>
      </c>
      <c r="X338" s="9">
        <f>+Y338/Z338</f>
        <v>-221.80645161290323</v>
      </c>
      <c r="Y338" s="10">
        <f t="shared" si="30"/>
        <v>-1719</v>
      </c>
      <c r="Z338" s="11">
        <v>7.75</v>
      </c>
      <c r="AA338" s="32"/>
    </row>
    <row r="339" spans="1:27" x14ac:dyDescent="0.25">
      <c r="A339" s="32" t="s">
        <v>22</v>
      </c>
      <c r="B339" s="33">
        <v>46354</v>
      </c>
      <c r="W339" s="8">
        <f t="shared" si="32"/>
        <v>0</v>
      </c>
      <c r="Y339" s="10">
        <f t="shared" si="30"/>
        <v>-1719</v>
      </c>
      <c r="AA339" s="32"/>
    </row>
    <row r="340" spans="1:27" x14ac:dyDescent="0.25">
      <c r="A340" s="57" t="s">
        <v>23</v>
      </c>
      <c r="B340" s="97">
        <v>46355</v>
      </c>
      <c r="C340" s="44"/>
      <c r="D340" s="45"/>
      <c r="E340" s="46"/>
      <c r="F340" s="12"/>
      <c r="G340" s="14"/>
      <c r="H340" s="47"/>
      <c r="I340" s="48"/>
      <c r="J340" s="48"/>
      <c r="K340" s="49"/>
      <c r="L340" s="12"/>
      <c r="M340" s="12"/>
      <c r="N340" s="13"/>
      <c r="O340" s="13"/>
      <c r="P340" s="14"/>
      <c r="Q340" s="15"/>
      <c r="R340" s="15"/>
      <c r="S340" s="16"/>
      <c r="T340" s="14"/>
      <c r="U340" s="50"/>
      <c r="V340" s="51"/>
      <c r="W340" s="99">
        <f t="shared" si="32"/>
        <v>0</v>
      </c>
      <c r="X340" s="52"/>
      <c r="Y340" s="56">
        <f t="shared" si="30"/>
        <v>-1719</v>
      </c>
      <c r="Z340" s="17"/>
      <c r="AA340" s="32"/>
    </row>
    <row r="341" spans="1:27" x14ac:dyDescent="0.25">
      <c r="A341" s="40" t="s">
        <v>24</v>
      </c>
      <c r="B341" s="33">
        <v>46356</v>
      </c>
      <c r="U341" s="89"/>
      <c r="V341" s="90"/>
      <c r="W341" s="59">
        <f t="shared" si="32"/>
        <v>0</v>
      </c>
      <c r="X341" s="55">
        <f>+Y341/Z341</f>
        <v>-222.80645161290323</v>
      </c>
      <c r="Y341" s="60">
        <f t="shared" si="30"/>
        <v>-1726.75</v>
      </c>
      <c r="Z341" s="11">
        <v>7.75</v>
      </c>
      <c r="AA341" s="32"/>
    </row>
    <row r="342" spans="1:27" x14ac:dyDescent="0.25">
      <c r="A342" s="32" t="s">
        <v>26</v>
      </c>
      <c r="B342" s="33">
        <v>46357</v>
      </c>
      <c r="U342" s="91"/>
      <c r="V342" s="92"/>
      <c r="W342" s="8">
        <f t="shared" si="32"/>
        <v>0</v>
      </c>
      <c r="X342" s="9">
        <f>+Y342/Z342</f>
        <v>-223.80645161290323</v>
      </c>
      <c r="Y342" s="10">
        <f t="shared" si="30"/>
        <v>-1734.5</v>
      </c>
      <c r="Z342" s="11">
        <v>7.75</v>
      </c>
      <c r="AA342" s="32"/>
    </row>
    <row r="343" spans="1:27" x14ac:dyDescent="0.25">
      <c r="A343" s="32" t="s">
        <v>27</v>
      </c>
      <c r="B343" s="33">
        <v>46358</v>
      </c>
      <c r="C343" s="34">
        <v>49</v>
      </c>
      <c r="U343" s="91"/>
      <c r="V343" s="92"/>
      <c r="W343" s="8">
        <f t="shared" si="32"/>
        <v>0</v>
      </c>
      <c r="X343" s="9">
        <f>+Y343/Z343</f>
        <v>-224.80645161290323</v>
      </c>
      <c r="Y343" s="10">
        <f t="shared" si="30"/>
        <v>-1742.25</v>
      </c>
      <c r="Z343" s="11">
        <v>7.75</v>
      </c>
      <c r="AA343" s="32"/>
    </row>
    <row r="344" spans="1:27" x14ac:dyDescent="0.25">
      <c r="A344" s="32" t="s">
        <v>26</v>
      </c>
      <c r="B344" s="33">
        <v>46359</v>
      </c>
      <c r="U344" s="91"/>
      <c r="V344" s="92"/>
      <c r="W344" s="8">
        <f t="shared" si="32"/>
        <v>0</v>
      </c>
      <c r="X344" s="9">
        <f>+Y344/Z344</f>
        <v>-225.80645161290323</v>
      </c>
      <c r="Y344" s="10">
        <f t="shared" si="30"/>
        <v>-1750</v>
      </c>
      <c r="Z344" s="11">
        <v>7.75</v>
      </c>
      <c r="AA344" s="32"/>
    </row>
    <row r="345" spans="1:27" x14ac:dyDescent="0.25">
      <c r="A345" s="32" t="s">
        <v>21</v>
      </c>
      <c r="B345" s="33">
        <v>46360</v>
      </c>
      <c r="U345" s="91"/>
      <c r="V345" s="92"/>
      <c r="W345" s="8">
        <f t="shared" si="32"/>
        <v>0</v>
      </c>
      <c r="X345" s="9">
        <f>+Y345/Z345</f>
        <v>-226.80645161290323</v>
      </c>
      <c r="Y345" s="10">
        <f t="shared" si="30"/>
        <v>-1757.75</v>
      </c>
      <c r="Z345" s="11">
        <v>7.75</v>
      </c>
      <c r="AA345" s="32"/>
    </row>
    <row r="346" spans="1:27" x14ac:dyDescent="0.25">
      <c r="A346" s="32" t="s">
        <v>22</v>
      </c>
      <c r="B346" s="33">
        <v>46361</v>
      </c>
      <c r="W346" s="8">
        <f t="shared" si="32"/>
        <v>0</v>
      </c>
      <c r="Y346" s="10">
        <f t="shared" si="30"/>
        <v>-1757.75</v>
      </c>
      <c r="AA346" s="32"/>
    </row>
    <row r="347" spans="1:27" x14ac:dyDescent="0.25">
      <c r="A347" s="57" t="s">
        <v>23</v>
      </c>
      <c r="B347" s="97">
        <v>46362</v>
      </c>
      <c r="C347" s="44"/>
      <c r="D347" s="45"/>
      <c r="E347" s="46"/>
      <c r="F347" s="12"/>
      <c r="G347" s="14"/>
      <c r="H347" s="47"/>
      <c r="I347" s="48"/>
      <c r="J347" s="48"/>
      <c r="K347" s="49"/>
      <c r="L347" s="12"/>
      <c r="M347" s="12"/>
      <c r="N347" s="13"/>
      <c r="O347" s="13"/>
      <c r="P347" s="14"/>
      <c r="Q347" s="15"/>
      <c r="R347" s="15"/>
      <c r="S347" s="16"/>
      <c r="T347" s="14"/>
      <c r="U347" s="50"/>
      <c r="V347" s="51"/>
      <c r="W347" s="99">
        <f t="shared" si="32"/>
        <v>0</v>
      </c>
      <c r="X347" s="52"/>
      <c r="Y347" s="56">
        <f t="shared" si="30"/>
        <v>-1757.75</v>
      </c>
      <c r="Z347" s="17"/>
      <c r="AA347" s="32"/>
    </row>
    <row r="348" spans="1:27" x14ac:dyDescent="0.25">
      <c r="A348" s="40" t="s">
        <v>24</v>
      </c>
      <c r="B348" s="33">
        <v>46363</v>
      </c>
      <c r="W348" s="59">
        <f t="shared" si="32"/>
        <v>0</v>
      </c>
      <c r="X348" s="9">
        <f>+Y348/Z348</f>
        <v>-227.80645161290323</v>
      </c>
      <c r="Y348" s="10">
        <f t="shared" si="30"/>
        <v>-1765.5</v>
      </c>
      <c r="Z348" s="11">
        <v>7.75</v>
      </c>
      <c r="AA348" s="32"/>
    </row>
    <row r="349" spans="1:27" x14ac:dyDescent="0.25">
      <c r="A349" s="32" t="s">
        <v>26</v>
      </c>
      <c r="B349" s="33">
        <v>46364</v>
      </c>
      <c r="W349" s="8">
        <f t="shared" si="32"/>
        <v>0</v>
      </c>
      <c r="X349" s="9">
        <f>+Y349/Z349</f>
        <v>-228.80645161290323</v>
      </c>
      <c r="Y349" s="10">
        <f t="shared" si="30"/>
        <v>-1773.25</v>
      </c>
      <c r="Z349" s="11">
        <v>7.75</v>
      </c>
      <c r="AA349" s="32"/>
    </row>
    <row r="350" spans="1:27" x14ac:dyDescent="0.25">
      <c r="A350" s="32" t="s">
        <v>27</v>
      </c>
      <c r="B350" s="33">
        <v>46365</v>
      </c>
      <c r="C350" s="34">
        <v>50</v>
      </c>
      <c r="W350" s="8">
        <f t="shared" si="32"/>
        <v>0</v>
      </c>
      <c r="X350" s="9">
        <f>+Y350/Z350</f>
        <v>-229.80645161290323</v>
      </c>
      <c r="Y350" s="10">
        <f t="shared" si="30"/>
        <v>-1781</v>
      </c>
      <c r="Z350" s="11">
        <v>7.75</v>
      </c>
      <c r="AA350" s="32"/>
    </row>
    <row r="351" spans="1:27" x14ac:dyDescent="0.25">
      <c r="A351" s="32" t="s">
        <v>26</v>
      </c>
      <c r="B351" s="33">
        <v>46366</v>
      </c>
      <c r="W351" s="8">
        <f t="shared" si="32"/>
        <v>0</v>
      </c>
      <c r="X351" s="9">
        <f>+Y351/Z351</f>
        <v>-230.80645161290323</v>
      </c>
      <c r="Y351" s="10">
        <f t="shared" si="30"/>
        <v>-1788.75</v>
      </c>
      <c r="Z351" s="11">
        <v>7.75</v>
      </c>
      <c r="AA351" s="32"/>
    </row>
    <row r="352" spans="1:27" x14ac:dyDescent="0.25">
      <c r="A352" s="32" t="s">
        <v>21</v>
      </c>
      <c r="B352" s="33">
        <v>46367</v>
      </c>
      <c r="W352" s="8">
        <f t="shared" si="32"/>
        <v>0</v>
      </c>
      <c r="X352" s="9">
        <f>+Y352/Z352</f>
        <v>-231.80645161290323</v>
      </c>
      <c r="Y352" s="10">
        <f t="shared" si="30"/>
        <v>-1796.5</v>
      </c>
      <c r="Z352" s="11">
        <v>7.75</v>
      </c>
      <c r="AA352" s="32"/>
    </row>
    <row r="353" spans="1:27" x14ac:dyDescent="0.25">
      <c r="A353" s="32" t="s">
        <v>22</v>
      </c>
      <c r="B353" s="33">
        <v>46368</v>
      </c>
      <c r="W353" s="8">
        <f t="shared" si="32"/>
        <v>0</v>
      </c>
      <c r="Y353" s="10">
        <f t="shared" si="30"/>
        <v>-1796.5</v>
      </c>
      <c r="AA353" s="32"/>
    </row>
    <row r="354" spans="1:27" x14ac:dyDescent="0.25">
      <c r="A354" s="57" t="s">
        <v>23</v>
      </c>
      <c r="B354" s="97">
        <v>46369</v>
      </c>
      <c r="C354" s="44"/>
      <c r="D354" s="45"/>
      <c r="E354" s="46"/>
      <c r="F354" s="12"/>
      <c r="G354" s="14"/>
      <c r="H354" s="47"/>
      <c r="I354" s="48"/>
      <c r="J354" s="48"/>
      <c r="K354" s="49"/>
      <c r="L354" s="12"/>
      <c r="M354" s="12"/>
      <c r="N354" s="13"/>
      <c r="O354" s="13"/>
      <c r="P354" s="14"/>
      <c r="Q354" s="15"/>
      <c r="R354" s="15"/>
      <c r="S354" s="16"/>
      <c r="T354" s="14"/>
      <c r="U354" s="50"/>
      <c r="V354" s="51"/>
      <c r="W354" s="99">
        <f t="shared" si="32"/>
        <v>0</v>
      </c>
      <c r="X354" s="52"/>
      <c r="Y354" s="56">
        <f t="shared" si="30"/>
        <v>-1796.5</v>
      </c>
      <c r="Z354" s="17"/>
      <c r="AA354" s="32"/>
    </row>
    <row r="355" spans="1:27" x14ac:dyDescent="0.25">
      <c r="A355" s="40" t="s">
        <v>24</v>
      </c>
      <c r="B355" s="33">
        <v>46370</v>
      </c>
      <c r="U355" s="89"/>
      <c r="V355" s="90"/>
      <c r="W355" s="59">
        <f t="shared" si="32"/>
        <v>0</v>
      </c>
      <c r="X355" s="55">
        <f>+Y355/Z355</f>
        <v>-232.80645161290323</v>
      </c>
      <c r="Y355" s="60">
        <f t="shared" si="30"/>
        <v>-1804.25</v>
      </c>
      <c r="Z355" s="11">
        <v>7.75</v>
      </c>
      <c r="AA355" s="32"/>
    </row>
    <row r="356" spans="1:27" x14ac:dyDescent="0.25">
      <c r="A356" s="32" t="s">
        <v>26</v>
      </c>
      <c r="B356" s="33">
        <v>46371</v>
      </c>
      <c r="U356" s="91"/>
      <c r="V356" s="92"/>
      <c r="W356" s="8">
        <f t="shared" si="32"/>
        <v>0</v>
      </c>
      <c r="X356" s="9">
        <f>+Y356/Z356</f>
        <v>-233.80645161290323</v>
      </c>
      <c r="Y356" s="10">
        <f t="shared" si="30"/>
        <v>-1812</v>
      </c>
      <c r="Z356" s="11">
        <v>7.75</v>
      </c>
      <c r="AA356" s="32"/>
    </row>
    <row r="357" spans="1:27" x14ac:dyDescent="0.25">
      <c r="A357" s="32" t="s">
        <v>27</v>
      </c>
      <c r="B357" s="33">
        <v>46372</v>
      </c>
      <c r="C357" s="34">
        <v>51</v>
      </c>
      <c r="U357" s="91"/>
      <c r="V357" s="92"/>
      <c r="W357" s="8">
        <f t="shared" si="32"/>
        <v>0</v>
      </c>
      <c r="X357" s="9">
        <f>+Y357/Z357</f>
        <v>-234.80645161290323</v>
      </c>
      <c r="Y357" s="10">
        <f t="shared" si="30"/>
        <v>-1819.75</v>
      </c>
      <c r="Z357" s="11">
        <v>7.75</v>
      </c>
      <c r="AA357" s="32"/>
    </row>
    <row r="358" spans="1:27" x14ac:dyDescent="0.25">
      <c r="A358" s="32" t="s">
        <v>26</v>
      </c>
      <c r="B358" s="33">
        <v>46373</v>
      </c>
      <c r="U358" s="91"/>
      <c r="V358" s="92"/>
      <c r="W358" s="8">
        <f t="shared" si="32"/>
        <v>0</v>
      </c>
      <c r="X358" s="9">
        <f>+Y358/Z358</f>
        <v>-235.80645161290323</v>
      </c>
      <c r="Y358" s="10">
        <f t="shared" si="30"/>
        <v>-1827.5</v>
      </c>
      <c r="Z358" s="11">
        <v>7.75</v>
      </c>
      <c r="AA358" s="32"/>
    </row>
    <row r="359" spans="1:27" x14ac:dyDescent="0.25">
      <c r="A359" s="32" t="s">
        <v>21</v>
      </c>
      <c r="B359" s="33">
        <v>46374</v>
      </c>
      <c r="D359" s="70"/>
      <c r="U359" s="91"/>
      <c r="V359" s="92"/>
      <c r="W359" s="8">
        <f t="shared" si="32"/>
        <v>0</v>
      </c>
      <c r="X359" s="9">
        <f>+Y359/Z359</f>
        <v>-236.80645161290323</v>
      </c>
      <c r="Y359" s="10">
        <f t="shared" si="30"/>
        <v>-1835.25</v>
      </c>
      <c r="Z359" s="11">
        <v>7.75</v>
      </c>
      <c r="AA359" s="32"/>
    </row>
    <row r="360" spans="1:27" x14ac:dyDescent="0.25">
      <c r="A360" s="32" t="s">
        <v>22</v>
      </c>
      <c r="B360" s="33">
        <v>46375</v>
      </c>
      <c r="W360" s="8">
        <f t="shared" si="32"/>
        <v>0</v>
      </c>
      <c r="Y360" s="10">
        <f t="shared" si="30"/>
        <v>-1835.25</v>
      </c>
      <c r="AA360" s="32"/>
    </row>
    <row r="361" spans="1:27" x14ac:dyDescent="0.25">
      <c r="A361" s="57" t="s">
        <v>23</v>
      </c>
      <c r="B361" s="97">
        <v>46376</v>
      </c>
      <c r="C361" s="44"/>
      <c r="D361" s="45"/>
      <c r="E361" s="46"/>
      <c r="F361" s="12"/>
      <c r="G361" s="14"/>
      <c r="H361" s="47"/>
      <c r="I361" s="48"/>
      <c r="J361" s="48"/>
      <c r="K361" s="49"/>
      <c r="L361" s="12"/>
      <c r="M361" s="12"/>
      <c r="N361" s="13"/>
      <c r="O361" s="13"/>
      <c r="P361" s="14"/>
      <c r="Q361" s="15"/>
      <c r="R361" s="15"/>
      <c r="S361" s="16"/>
      <c r="T361" s="14"/>
      <c r="U361" s="50"/>
      <c r="V361" s="51"/>
      <c r="W361" s="99">
        <f t="shared" si="32"/>
        <v>0</v>
      </c>
      <c r="X361" s="52"/>
      <c r="Y361" s="56">
        <f t="shared" si="30"/>
        <v>-1835.25</v>
      </c>
      <c r="Z361" s="17"/>
      <c r="AA361" s="32"/>
    </row>
    <row r="362" spans="1:27" x14ac:dyDescent="0.25">
      <c r="A362" s="40" t="s">
        <v>24</v>
      </c>
      <c r="B362" s="33">
        <v>46377</v>
      </c>
      <c r="U362" s="89"/>
      <c r="V362" s="90"/>
      <c r="W362" s="59">
        <f t="shared" si="32"/>
        <v>0</v>
      </c>
      <c r="X362" s="9">
        <f t="shared" ref="X362:X368" si="33">+Y362/Z362</f>
        <v>-237.80645161290323</v>
      </c>
      <c r="Y362" s="10">
        <f t="shared" ref="Y362:Y364" si="34">+W362-Z362+Y361</f>
        <v>-1843</v>
      </c>
      <c r="Z362" s="11">
        <v>7.75</v>
      </c>
      <c r="AA362" s="32"/>
    </row>
    <row r="363" spans="1:27" x14ac:dyDescent="0.25">
      <c r="A363" s="32" t="s">
        <v>26</v>
      </c>
      <c r="B363" s="33">
        <v>46378</v>
      </c>
      <c r="U363" s="91"/>
      <c r="V363" s="92"/>
      <c r="W363" s="8">
        <f t="shared" si="32"/>
        <v>0</v>
      </c>
      <c r="X363" s="9">
        <f t="shared" si="33"/>
        <v>-238.80645161290323</v>
      </c>
      <c r="Y363" s="10">
        <f t="shared" si="34"/>
        <v>-1850.75</v>
      </c>
      <c r="Z363" s="11">
        <v>7.75</v>
      </c>
      <c r="AA363" s="32"/>
    </row>
    <row r="364" spans="1:27" x14ac:dyDescent="0.25">
      <c r="A364" s="32" t="s">
        <v>27</v>
      </c>
      <c r="B364" s="33">
        <v>46379</v>
      </c>
      <c r="C364" s="34">
        <v>52</v>
      </c>
      <c r="U364" s="91"/>
      <c r="V364" s="92"/>
      <c r="W364" s="8">
        <f t="shared" si="32"/>
        <v>0</v>
      </c>
      <c r="X364" s="9">
        <f t="shared" si="33"/>
        <v>-239.80645161290323</v>
      </c>
      <c r="Y364" s="10">
        <f t="shared" si="34"/>
        <v>-1858.5</v>
      </c>
      <c r="Z364" s="11">
        <v>7.75</v>
      </c>
      <c r="AA364" s="32"/>
    </row>
    <row r="365" spans="1:27" x14ac:dyDescent="0.25">
      <c r="A365" s="32" t="s">
        <v>26</v>
      </c>
      <c r="B365" s="33">
        <v>46380</v>
      </c>
      <c r="D365" s="35" t="s">
        <v>37</v>
      </c>
      <c r="U365" s="91"/>
      <c r="V365" s="92"/>
      <c r="W365" s="8">
        <f t="shared" si="32"/>
        <v>0</v>
      </c>
      <c r="X365" s="9">
        <f t="shared" si="33"/>
        <v>-465.625</v>
      </c>
      <c r="Y365" s="10">
        <f t="shared" ref="Y365:Y366" si="35">+W365-Z365+Y364</f>
        <v>-1862.5</v>
      </c>
      <c r="Z365" s="11">
        <v>4</v>
      </c>
      <c r="AA365" s="32"/>
    </row>
    <row r="366" spans="1:27" x14ac:dyDescent="0.25">
      <c r="A366" s="32" t="s">
        <v>21</v>
      </c>
      <c r="B366" s="33">
        <v>46381</v>
      </c>
      <c r="D366" s="70" t="s">
        <v>38</v>
      </c>
      <c r="U366" s="91"/>
      <c r="V366" s="92"/>
      <c r="W366" s="8">
        <f t="shared" si="32"/>
        <v>0</v>
      </c>
      <c r="X366" s="9" t="e">
        <f t="shared" si="33"/>
        <v>#DIV/0!</v>
      </c>
      <c r="Y366" s="10">
        <f t="shared" si="35"/>
        <v>-1862.5</v>
      </c>
      <c r="AA366" s="32"/>
    </row>
    <row r="367" spans="1:27" x14ac:dyDescent="0.25">
      <c r="A367" s="32" t="s">
        <v>22</v>
      </c>
      <c r="B367" s="33">
        <v>46382</v>
      </c>
      <c r="D367" s="70" t="s">
        <v>39</v>
      </c>
      <c r="W367" s="8">
        <f t="shared" si="32"/>
        <v>0</v>
      </c>
      <c r="X367" s="9" t="e">
        <f t="shared" si="33"/>
        <v>#DIV/0!</v>
      </c>
      <c r="Y367" s="10">
        <f t="shared" ref="Y367:Y373" si="36">+W367-Z367+Y366</f>
        <v>-1862.5</v>
      </c>
      <c r="AA367" s="32"/>
    </row>
    <row r="368" spans="1:27" x14ac:dyDescent="0.25">
      <c r="A368" s="57" t="s">
        <v>23</v>
      </c>
      <c r="B368" s="97">
        <v>46383</v>
      </c>
      <c r="C368" s="44"/>
      <c r="D368" s="45"/>
      <c r="U368" s="50"/>
      <c r="V368" s="51"/>
      <c r="W368" s="99">
        <f t="shared" si="32"/>
        <v>0</v>
      </c>
      <c r="X368" s="9" t="e">
        <f t="shared" si="33"/>
        <v>#DIV/0!</v>
      </c>
      <c r="Y368" s="56">
        <f t="shared" si="36"/>
        <v>-1862.5</v>
      </c>
      <c r="Z368" s="17"/>
      <c r="AA368" s="32"/>
    </row>
    <row r="369" spans="1:27" x14ac:dyDescent="0.25">
      <c r="A369" s="40" t="s">
        <v>24</v>
      </c>
      <c r="B369" s="33">
        <v>46384</v>
      </c>
      <c r="U369" s="53"/>
      <c r="V369" s="54"/>
      <c r="W369" s="59">
        <f t="shared" ref="W369:W375" si="37">(V369-U369)*24</f>
        <v>0</v>
      </c>
      <c r="X369" s="9">
        <f t="shared" ref="X369:X375" si="38">+Y369/Z369</f>
        <v>-241.32258064516128</v>
      </c>
      <c r="Y369" s="10">
        <f t="shared" si="36"/>
        <v>-1870.25</v>
      </c>
      <c r="Z369" s="11">
        <v>7.75</v>
      </c>
      <c r="AA369" s="32"/>
    </row>
    <row r="370" spans="1:27" x14ac:dyDescent="0.25">
      <c r="A370" s="32" t="s">
        <v>26</v>
      </c>
      <c r="B370" s="33">
        <v>46385</v>
      </c>
      <c r="W370" s="8">
        <f t="shared" si="37"/>
        <v>0</v>
      </c>
      <c r="X370" s="9">
        <f>+Y370/7.75</f>
        <v>-242.32258064516128</v>
      </c>
      <c r="Y370" s="10">
        <f t="shared" si="36"/>
        <v>-1878</v>
      </c>
      <c r="Z370" s="11">
        <v>7.75</v>
      </c>
    </row>
    <row r="371" spans="1:27" x14ac:dyDescent="0.25">
      <c r="A371" s="32" t="s">
        <v>27</v>
      </c>
      <c r="B371" s="33">
        <v>46386</v>
      </c>
      <c r="W371" s="8">
        <f t="shared" si="37"/>
        <v>0</v>
      </c>
      <c r="X371" s="9">
        <f t="shared" si="38"/>
        <v>-243.32258064516128</v>
      </c>
      <c r="Y371" s="10">
        <f t="shared" si="36"/>
        <v>-1885.75</v>
      </c>
      <c r="Z371" s="11">
        <v>7.75</v>
      </c>
    </row>
    <row r="372" spans="1:27" x14ac:dyDescent="0.25">
      <c r="A372" s="32" t="s">
        <v>26</v>
      </c>
      <c r="B372" s="33">
        <v>46387</v>
      </c>
      <c r="D372" s="35" t="s">
        <v>40</v>
      </c>
      <c r="W372" s="8">
        <f t="shared" si="37"/>
        <v>0</v>
      </c>
      <c r="X372" s="9">
        <f t="shared" si="38"/>
        <v>-472.4375</v>
      </c>
      <c r="Y372" s="10">
        <f t="shared" si="36"/>
        <v>-1889.75</v>
      </c>
      <c r="Z372" s="11">
        <v>4</v>
      </c>
    </row>
    <row r="373" spans="1:27" x14ac:dyDescent="0.25">
      <c r="A373" s="32" t="s">
        <v>21</v>
      </c>
      <c r="D373" s="70" t="s">
        <v>25</v>
      </c>
      <c r="W373" s="8">
        <f t="shared" si="37"/>
        <v>0</v>
      </c>
      <c r="X373" s="9" t="e">
        <f t="shared" si="38"/>
        <v>#DIV/0!</v>
      </c>
      <c r="Y373" s="10">
        <f t="shared" si="36"/>
        <v>-1889.75</v>
      </c>
    </row>
    <row r="374" spans="1:27" x14ac:dyDescent="0.25">
      <c r="A374" s="32" t="s">
        <v>22</v>
      </c>
      <c r="W374" s="8">
        <f t="shared" si="37"/>
        <v>0</v>
      </c>
      <c r="X374" s="9" t="e">
        <f t="shared" si="38"/>
        <v>#DIV/0!</v>
      </c>
      <c r="Y374" s="10">
        <f t="shared" ref="Y374:Y375" si="39">+W374-Z374+Y373</f>
        <v>-1889.75</v>
      </c>
    </row>
    <row r="375" spans="1:27" x14ac:dyDescent="0.25">
      <c r="A375" s="57" t="s">
        <v>23</v>
      </c>
      <c r="B375" s="97"/>
      <c r="W375" s="99">
        <f t="shared" si="37"/>
        <v>0</v>
      </c>
      <c r="X375" s="9" t="e">
        <f t="shared" si="38"/>
        <v>#DIV/0!</v>
      </c>
      <c r="Y375" s="56">
        <f t="shared" si="39"/>
        <v>-1889.75</v>
      </c>
    </row>
  </sheetData>
  <phoneticPr fontId="0" type="noConversion"/>
  <printOptions gridLines="1" gridLinesSet="0"/>
  <pageMargins left="0.43" right="7.874015748031496E-2" top="0.42" bottom="0.26" header="0.11811023622047245" footer="0.11811023622047245"/>
  <pageSetup paperSize="9" scale="17" orientation="portrait" verticalDpi="180" r:id="rId1"/>
  <headerFooter alignWithMargins="0">
    <oddHeader>&amp;CBK PLAN 2006&amp;R&amp;T&amp;  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4"/>
  <sheetViews>
    <sheetView workbookViewId="0">
      <selection activeCell="A13" sqref="A13"/>
    </sheetView>
  </sheetViews>
  <sheetFormatPr baseColWidth="10" defaultColWidth="11.44140625" defaultRowHeight="13.2" x14ac:dyDescent="0.25"/>
  <sheetData>
    <row r="2" spans="1:1" x14ac:dyDescent="0.25">
      <c r="A2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4" spans="1:1" x14ac:dyDescent="0.25">
      <c r="A14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1295F25A3925409DC6BD1427B91EC1" ma:contentTypeVersion="4" ma:contentTypeDescription="Opprett et nytt dokument." ma:contentTypeScope="" ma:versionID="ebd729f374e6d7358d4ee700e69cf8a9">
  <xsd:schema xmlns:xsd="http://www.w3.org/2001/XMLSchema" xmlns:xs="http://www.w3.org/2001/XMLSchema" xmlns:p="http://schemas.microsoft.com/office/2006/metadata/properties" xmlns:ns2="77af25df-f15f-443e-bdad-975f4d74e868" targetNamespace="http://schemas.microsoft.com/office/2006/metadata/properties" ma:root="true" ma:fieldsID="6987440e2f19a9a4269f9637854b98db" ns2:_="">
    <xsd:import namespace="77af25df-f15f-443e-bdad-975f4d74e8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f25df-f15f-443e-bdad-975f4d74e8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92D0E-56C9-46C7-B215-84448D16819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19962c8-4285-436c-96c9-d49ba9d80285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046380-49ff-4280-9ca6-d420d8eb423e"/>
    <ds:schemaRef ds:uri="19dc7aae-79df-438b-94d4-c98fb21f88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4DF797-684B-433C-87D7-63E0A73D7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D4413-55FA-41BC-9962-968E9A732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f25df-f15f-443e-bdad-975f4d74e8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KALENDER_PLAN_LOGG</vt:lpstr>
      <vt:lpstr>Veiledning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bjornko</dc:creator>
  <cp:keywords/>
  <dc:description/>
  <cp:lastModifiedBy>Erlend Frøen</cp:lastModifiedBy>
  <cp:revision/>
  <dcterms:created xsi:type="dcterms:W3CDTF">2007-07-06T06:26:06Z</dcterms:created>
  <dcterms:modified xsi:type="dcterms:W3CDTF">2025-12-29T13:13:30Z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0x010100C41295F25A3925409DC6BD1427B91EC1</vt:lpwstr>
  </property>
  <property fmtid="{D5CDD505-2E9C-101B-9397-08002B2CF9AE}" pid="3" name="IsMyDocuments">
    <vt:bool>true</vt:bool>
  </property>
</Properties>
</file>